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6\แผน 66-70\เพิ่มเติม ครั้งที่ 3\"/>
    </mc:Choice>
  </mc:AlternateContent>
  <xr:revisionPtr revIDLastSave="0" documentId="13_ncr:1_{E8D6AAD3-EBB8-400A-AD59-270AD846380A}" xr6:coauthVersionLast="47" xr6:coauthVersionMax="47" xr10:uidLastSave="{00000000-0000-0000-0000-000000000000}"/>
  <bookViews>
    <workbookView xWindow="-108" yWindow="-108" windowWidth="23256" windowHeight="12456" tabRatio="937" firstSheet="1" activeTab="5" xr2:uid="{00000000-000D-0000-FFFF-FFFF00000000}"/>
  </bookViews>
  <sheets>
    <sheet name="ส่วนที่ 3" sheetId="1" state="hidden" r:id="rId1"/>
    <sheet name="ผ 01 " sheetId="20" r:id="rId2"/>
    <sheet name="ผ 01. 2" sheetId="39" r:id="rId3"/>
    <sheet name="ผ02.2ยท1" sheetId="38" state="hidden" r:id="rId4"/>
    <sheet name="ผ02.2ยท 5" sheetId="41" state="hidden" r:id="rId5"/>
    <sheet name="ยท1)" sheetId="5" r:id="rId6"/>
    <sheet name="ยท1.2)" sheetId="24" r:id="rId7"/>
    <sheet name="ผ02.2ยท5.2)" sheetId="30" state="hidden" r:id="rId8"/>
    <sheet name="ยท2.1ศึกษา)" sheetId="15" state="hidden" r:id="rId9"/>
    <sheet name="ยท2.6เพิ่ม 2.66" sheetId="10" state="hidden" r:id="rId10"/>
    <sheet name="ยท2.2สารสุข เพิ่มเติม 2.66" sheetId="18" state="hidden" r:id="rId11"/>
    <sheet name="ยท2.5 สคขข. เพิ่มเติม 2.66" sheetId="14" state="hidden" r:id="rId12"/>
    <sheet name="ยท2.7 เกษตรเพิ่ม 1.66" sheetId="37" state="hidden" r:id="rId13"/>
    <sheet name="ยุทธ 7" sheetId="40" state="hidden" r:id="rId14"/>
    <sheet name="ครุภัณฑ์" sheetId="13" r:id="rId15"/>
    <sheet name="Sheet1" sheetId="34" r:id="rId16"/>
  </sheets>
  <definedNames>
    <definedName name="_xlnm.Print_Titles" localSheetId="14">ครุภัณฑ์!$A:$K,ครุภัณฑ์!$2:$8</definedName>
    <definedName name="_xlnm.Print_Titles" localSheetId="1">'ผ 01 '!$A:$M,'ผ 01 '!$1:$7</definedName>
    <definedName name="_xlnm.Print_Titles" localSheetId="2">'ผ 01. 2'!$A:$M,'ผ 01. 2'!$2:$9</definedName>
    <definedName name="_xlnm.Print_Titles" localSheetId="4">'ผ02.2ยท 5'!$A:$L,'ผ02.2ยท 5'!$8:$15</definedName>
    <definedName name="_xlnm.Print_Titles" localSheetId="3">'ผ02.2ยท1'!$A:$L,'ผ02.2ยท1'!$8:$15</definedName>
    <definedName name="_xlnm.Print_Titles" localSheetId="7">'ผ02.2ยท5.2)'!$A:$L,'ผ02.2ยท5.2)'!$7:$15</definedName>
    <definedName name="_xlnm.Print_Titles" localSheetId="5">'ยท1)'!$A:$L,'ยท1)'!$7:$14</definedName>
    <definedName name="_xlnm.Print_Titles" localSheetId="6">'ยท1.2)'!$A:$L,'ยท1.2)'!$1:$15</definedName>
    <definedName name="_xlnm.Print_Titles" localSheetId="8">'ยท2.1ศึกษา)'!$A:$L,'ยท2.1ศึกษา)'!$7:$14</definedName>
    <definedName name="_xlnm.Print_Titles" localSheetId="10">'ยท2.2สารสุข เพิ่มเติม 2.66'!$A:$L,'ยท2.2สารสุข เพิ่มเติม 2.66'!$7:$14</definedName>
    <definedName name="_xlnm.Print_Titles" localSheetId="11">'ยท2.5 สคขข. เพิ่มเติม 2.66'!$A:$L,'ยท2.5 สคขข. เพิ่มเติม 2.66'!$7:$14</definedName>
    <definedName name="_xlnm.Print_Titles" localSheetId="9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4" l="1"/>
  <c r="G20" i="24"/>
  <c r="I20" i="24" l="1"/>
  <c r="H20" i="24"/>
  <c r="H23" i="5"/>
  <c r="I23" i="5"/>
  <c r="E23" i="5"/>
  <c r="G23" i="5"/>
  <c r="F19" i="38"/>
  <c r="I20" i="41"/>
  <c r="H20" i="41"/>
  <c r="G20" i="41"/>
  <c r="F20" i="41"/>
  <c r="E20" i="41"/>
  <c r="I19" i="41"/>
  <c r="H19" i="41"/>
  <c r="G19" i="41"/>
  <c r="F19" i="41"/>
  <c r="E19" i="41"/>
  <c r="E21" i="24"/>
  <c r="E20" i="24"/>
  <c r="F21" i="24" l="1"/>
  <c r="F20" i="24"/>
  <c r="F20" i="40"/>
  <c r="F19" i="40"/>
  <c r="F20" i="38"/>
  <c r="G20" i="38"/>
  <c r="F12" i="39"/>
  <c r="G12" i="39"/>
  <c r="G19" i="37"/>
  <c r="H19" i="37"/>
  <c r="I19" i="37"/>
  <c r="F19" i="37"/>
  <c r="I19" i="38"/>
  <c r="H19" i="38"/>
  <c r="E19" i="38"/>
  <c r="I20" i="40" l="1"/>
  <c r="H20" i="40"/>
  <c r="G20" i="40"/>
  <c r="E20" i="40"/>
  <c r="I19" i="40"/>
  <c r="H19" i="40"/>
  <c r="G19" i="40"/>
  <c r="E19" i="40"/>
  <c r="G19" i="38"/>
  <c r="G24" i="5"/>
  <c r="F10" i="20" s="1"/>
  <c r="G14" i="13"/>
  <c r="G15" i="13" l="1"/>
  <c r="F23" i="30" l="1"/>
  <c r="G23" i="30"/>
  <c r="H23" i="30"/>
  <c r="I23" i="30"/>
  <c r="F22" i="30"/>
  <c r="G22" i="30"/>
  <c r="H22" i="30"/>
  <c r="I22" i="30"/>
  <c r="E22" i="30"/>
  <c r="E23" i="30"/>
  <c r="F23" i="5" l="1"/>
  <c r="F24" i="5"/>
  <c r="I21" i="15" l="1"/>
  <c r="H21" i="15"/>
  <c r="G21" i="15"/>
  <c r="F21" i="15"/>
  <c r="E21" i="15"/>
  <c r="I20" i="15"/>
  <c r="H20" i="15"/>
  <c r="G20" i="15"/>
  <c r="F20" i="15"/>
  <c r="E20" i="15"/>
  <c r="E16" i="10" l="1"/>
  <c r="F16" i="10"/>
  <c r="G16" i="10"/>
  <c r="H16" i="10"/>
  <c r="I16" i="10"/>
  <c r="E17" i="10"/>
  <c r="F17" i="10"/>
  <c r="G17" i="10"/>
  <c r="H17" i="10"/>
  <c r="I17" i="10"/>
  <c r="I20" i="38" l="1"/>
  <c r="H20" i="38"/>
  <c r="D14" i="39"/>
  <c r="E20" i="38"/>
  <c r="E14" i="39"/>
  <c r="G18" i="37" l="1"/>
  <c r="H18" i="37"/>
  <c r="I18" i="37"/>
  <c r="E18" i="37"/>
  <c r="F18" i="37"/>
  <c r="E16" i="18" l="1"/>
  <c r="G16" i="18"/>
  <c r="H16" i="18"/>
  <c r="I16" i="18"/>
  <c r="F16" i="18"/>
  <c r="H21" i="24" l="1"/>
  <c r="I21" i="24"/>
  <c r="G14" i="39" l="1"/>
  <c r="I12" i="39"/>
  <c r="I14" i="39" s="1"/>
  <c r="K12" i="39"/>
  <c r="K14" i="39" s="1"/>
  <c r="C12" i="39"/>
  <c r="F14" i="39"/>
  <c r="H24" i="5"/>
  <c r="H12" i="39" s="1"/>
  <c r="H14" i="39" s="1"/>
  <c r="I24" i="5"/>
  <c r="J12" i="39" s="1"/>
  <c r="J14" i="39" s="1"/>
  <c r="E24" i="5"/>
  <c r="B10" i="20" l="1"/>
  <c r="B12" i="39"/>
  <c r="M12" i="39"/>
  <c r="M14" i="39" s="1"/>
  <c r="C14" i="39"/>
  <c r="E19" i="37"/>
  <c r="L12" i="39" l="1"/>
  <c r="L14" i="39" s="1"/>
  <c r="B14" i="39"/>
  <c r="F14" i="13" l="1"/>
  <c r="D10" i="20" l="1"/>
  <c r="H10" i="20"/>
  <c r="J10" i="20"/>
  <c r="C10" i="20"/>
  <c r="E10" i="20"/>
  <c r="G10" i="20"/>
  <c r="I10" i="20"/>
  <c r="K10" i="20"/>
  <c r="D11" i="20" l="1"/>
  <c r="D12" i="20" s="1"/>
  <c r="F17" i="18" l="1"/>
  <c r="G17" i="18"/>
  <c r="H17" i="18"/>
  <c r="I17" i="18"/>
  <c r="E17" i="18"/>
  <c r="F17" i="14" l="1"/>
  <c r="G17" i="14"/>
  <c r="H17" i="14"/>
  <c r="I17" i="14"/>
  <c r="E17" i="14"/>
  <c r="F16" i="14"/>
  <c r="G16" i="14"/>
  <c r="H16" i="14"/>
  <c r="I16" i="14"/>
  <c r="E16" i="14"/>
  <c r="F15" i="13" l="1"/>
  <c r="J11" i="20" l="1"/>
  <c r="J12" i="20" s="1"/>
  <c r="H11" i="20"/>
  <c r="H12" i="20" s="1"/>
  <c r="F11" i="20"/>
  <c r="F12" i="20" s="1"/>
  <c r="B11" i="20"/>
  <c r="B12" i="20" s="1"/>
  <c r="M10" i="20"/>
  <c r="L10" i="20"/>
  <c r="I11" i="20" l="1"/>
  <c r="I12" i="20" s="1"/>
  <c r="K11" i="20"/>
  <c r="K12" i="20" s="1"/>
  <c r="G11" i="20"/>
  <c r="G12" i="20" s="1"/>
  <c r="E11" i="20"/>
  <c r="E12" i="20" s="1"/>
  <c r="L11" i="20"/>
  <c r="L12" i="20" s="1"/>
  <c r="M11" i="20" l="1"/>
  <c r="M12" i="20" s="1"/>
  <c r="C11" i="20"/>
  <c r="C12" i="20" s="1"/>
</calcChain>
</file>

<file path=xl/sharedStrings.xml><?xml version="1.0" encoding="utf-8"?>
<sst xmlns="http://schemas.openxmlformats.org/spreadsheetml/2006/main" count="815" uniqueCount="309">
  <si>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</si>
  <si>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</si>
  <si>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</si>
  <si>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</si>
  <si>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</si>
  <si>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</si>
  <si>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</si>
  <si>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</si>
  <si>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</si>
  <si>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</si>
  <si>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</si>
  <si>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</si>
  <si>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</si>
  <si>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</si>
  <si>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</si>
  <si>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</si>
  <si>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</si>
  <si>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</si>
  <si>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</si>
  <si>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</si>
  <si>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</si>
  <si>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</si>
  <si>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</si>
  <si>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</si>
  <si>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</si>
  <si>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</si>
  <si>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</si>
  <si>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</si>
  <si>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</si>
  <si>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</si>
  <si>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</si>
  <si>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</si>
  <si>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</si>
  <si>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</si>
  <si>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</si>
  <si>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</si>
  <si>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</si>
  <si>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</si>
  <si>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</si>
  <si>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</si>
  <si>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</si>
  <si>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</si>
  <si>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</si>
  <si>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</si>
  <si>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</si>
  <si>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</si>
  <si>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</si>
  <si>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</si>
  <si>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</si>
  <si>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</si>
  <si>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</si>
  <si>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</si>
  <si>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</si>
  <si>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</si>
  <si>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</si>
  <si>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</si>
  <si>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</si>
  <si>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</si>
  <si>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</si>
  <si>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</si>
  <si>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</si>
  <si>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</si>
  <si>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</si>
  <si>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</si>
  <si>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</si>
  <si>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</si>
  <si>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</si>
  <si>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</si>
  <si>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</si>
  <si>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</si>
  <si>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</si>
  <si>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</si>
  <si>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</si>
  <si>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</si>
  <si>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</si>
  <si>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</si>
  <si>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</si>
  <si>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</si>
  <si>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</si>
  <si>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</si>
  <si>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</si>
  <si>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</si>
  <si>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</si>
  <si>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</si>
  <si>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</si>
  <si>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</si>
  <si>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</si>
  <si>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</si>
  <si>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</si>
  <si>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</si>
  <si>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</si>
  <si>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</si>
  <si>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</si>
  <si>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</si>
  <si>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</si>
  <si>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</si>
  <si>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</si>
  <si>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</si>
  <si>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</si>
  <si>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</si>
  <si>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</si>
  <si>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</si>
  <si>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</si>
  <si>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</si>
  <si>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</si>
  <si>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</si>
  <si>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</si>
  <si>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</si>
  <si>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</si>
  <si>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</si>
  <si>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</si>
  <si>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</si>
  <si>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</si>
  <si>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</si>
  <si>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</si>
  <si>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</si>
  <si>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</si>
  <si>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</si>
  <si>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</si>
  <si>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</si>
  <si>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</si>
  <si>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</si>
  <si>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</si>
  <si>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</si>
  <si>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</si>
  <si>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</si>
  <si>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</si>
  <si>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</si>
  <si>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</si>
  <si>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</si>
  <si>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</si>
  <si>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</si>
  <si>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</si>
  <si>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</si>
  <si>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</si>
  <si>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</si>
  <si>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>- ประชาชนได้มีไฟฟ้าส่องสว่างอย่างทั่วถึง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</si>
  <si>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</si>
  <si>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</si>
  <si>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</si>
  <si>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</si>
  <si>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</si>
  <si>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</si>
  <si>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</si>
  <si>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</si>
  <si>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</si>
  <si>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</si>
  <si>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</si>
  <si>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</si>
  <si>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กองการศึกษาฯ</t>
  </si>
  <si>
    <t>ครุภัณฑ์สำนักงาน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</si>
  <si>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</si>
  <si>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</si>
  <si>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</si>
  <si>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</si>
  <si>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</si>
  <si>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</si>
  <si>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</si>
  <si>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</si>
  <si>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</si>
  <si>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</si>
  <si>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</si>
  <si>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</si>
  <si>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</si>
  <si>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</si>
  <si>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</si>
  <si>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</si>
  <si>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</si>
  <si>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</si>
  <si>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</si>
  <si>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</si>
  <si>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</si>
  <si>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</si>
  <si>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</si>
  <si>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</si>
  <si>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</si>
  <si>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</si>
  <si>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</si>
  <si>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</si>
  <si>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</si>
  <si>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</si>
  <si>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</si>
  <si>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</si>
  <si>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</si>
  <si>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</si>
  <si>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</si>
  <si>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</si>
  <si>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</si>
  <si>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</si>
  <si>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</si>
  <si>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</si>
  <si>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</si>
  <si>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</si>
  <si>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</si>
  <si>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</si>
  <si>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</si>
  <si>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</si>
  <si>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</si>
  <si>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</si>
  <si>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</si>
  <si>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</si>
  <si>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</si>
  <si>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</si>
  <si>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</si>
  <si>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</si>
  <si>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</si>
  <si>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</si>
  <si>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- ปรับปรุงผิวจราจรแอสฟัลท์ติกคอนกรีต ขนาดกว้าง 5 เมตร ระยะทาง 550 เมตร หรือมีพื้นที่ไม่น้อยกว่า 2,750 ตร.ม. ฯลฯ</t>
  </si>
  <si>
    <t>โครงการเสริมสร้างความสัมพันธ์  ในครอบครัว</t>
  </si>
  <si>
    <t xml:space="preserve"> -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</si>
  <si>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</si>
  <si>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</si>
  <si>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- ปรับปรุงผิวจราจรแอสฟัลท์ติกคอนกรีต ขนาดกว้าง 4 - 5  เมตร ระยะทาง 630 เมตร หรือมีพื้นที่ไม่น้อยกว่า 2,800 ตร.ม. ฯลฯ</t>
  </si>
  <si>
    <t>- ปรับปรุงผิวจราจรแอสฟัลท์ติกคอนกรีต ขนาดกว้าง 4  เมตร ระยะทาง 700 เมตร หรือมีพื้นที่ไม่น้อยกว่า 2,800 ตร.ม. ฯลฯ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</si>
  <si>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</si>
  <si>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</si>
  <si>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</si>
  <si>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</si>
  <si>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</si>
  <si>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โครงการก่อสร้างระบบประปาศพด. อบต.ในควน</t>
  </si>
  <si>
    <t>โครงการซ่อมแซม/ปรับปรุง/ต่อเติม อาคารอเนกประสงค์ ศพด.อบต.ในควน</t>
  </si>
  <si>
    <t>แบบ ผ 02</t>
  </si>
  <si>
    <t xml:space="preserve"> - เพื่อเพิ่มเติมความรู้ความเข้าใจในบทบาทหน้าที่ของสมาชิกในครอบครัว (บทบาทของ
สามีภรรยา,บทบาทของพ่อแม่, บทบาทของลูก ฯลฯ)  และปลูกฝังวิถีการดำเนินชีวิตที่ดี  
</t>
  </si>
  <si>
    <t xml:space="preserve"> - ประชาชนตำบลในควน จำนวน 50 ครอบครัว (ครอบครัวละ       2-3 คน เช่น    พ่อ-แม่-ลูก,พ่อ-ลูก, แม่-ลูก, ปู่-ย่า-ตา-ยาย-หลาน-เหลน ฯลฯ</t>
  </si>
  <si>
    <t>เกิดความรักความเข้าใจความสัมพันธ์ที่ดีในครอบครัว</t>
  </si>
  <si>
    <t xml:space="preserve"> - เกิดความรู้ความเข้าใจในบทบาทหน้าที่ของสมาชิกในครอบครัว และตระหนักถึงความสำคัญของสถาบันครอบครัว</t>
  </si>
  <si>
    <t>- ติดตั้งไฟฟ้าสาธารณะกิ่งเดี่ยว เสาไฟสูง 9 เมตร จำนวน 9 ต้น ฯลฯ</t>
  </si>
  <si>
    <t>ถนนในเขตอบต.    ในควนมีไฟฟ้า      ส่องสว่างเพิ่มขึ้น   ร้อยละ 80</t>
  </si>
  <si>
    <t>โครงการปรับปรุงผิวจราจรแอสฟัลท์ติกคอนกรีตถนนสายซอยน้ำทิพย์ หมู่ที่ 3</t>
  </si>
  <si>
    <t>โครงการปรับปรุงผิวจราจรแอสฟัลท์ติกคอนกรีตถนนสายนาหยีค้อม - ต้นปริง หมู่ที่ 10</t>
  </si>
  <si>
    <t>จัดซื้อโต๊ะทำงานพร้อมเก้าอี้จำนวน 1 ชุด</t>
  </si>
  <si>
    <t>- พื้นที่ทีใช้ประโยชน์ในการจัดประการณ์เรียนรู้ของเด็กนักเรียนเพิ่มขึ้น</t>
  </si>
  <si>
    <t xml:space="preserve"> - ศพด.อบต.ในควนมีระบบประปาใช้งาน</t>
  </si>
  <si>
    <t xml:space="preserve"> - ระบบประปาสำหรับ ศพด.อบต.ในควน</t>
  </si>
  <si>
    <t xml:space="preserve"> - พื้นที่ทีใช้ประโยชน์ในการจัดประการณ์เรียนรู้ของเด็กนักเรียนเพิ่มขึ้น</t>
  </si>
  <si>
    <t xml:space="preserve"> - เพื่อก่อสร้างระบบประปาศพด. อบต.ในควน</t>
  </si>
  <si>
    <t xml:space="preserve"> - เพื่อเพิ่มทักษะและพัฒนากระบวนการเรียนรู้ให้กับเด็ก</t>
  </si>
  <si>
    <t>จำนวนนักเรียนที่เข้าร่วม</t>
  </si>
  <si>
    <t xml:space="preserve"> - นักเรียน ศพด.มีพัฒนาการสมวัย</t>
  </si>
  <si>
    <t>จำนวน เด็ก เยาวชน และประชาชน ที่เข้าร่วมโครงการ</t>
  </si>
  <si>
    <t xml:space="preserve"> - เด็ก เยาวชน และประชาชน ห่างไกลยาเสพติดและออกกำลังกายมากขึ้น</t>
  </si>
  <si>
    <t>-เพื่อปรับปรุงภูมิทัศน์ ศพด.อบต.ในควน เช่นวางท่อระบายน้ำ  ปรับระดับพื้นสนาม เป็นต้น</t>
  </si>
  <si>
    <t>- เด็กนักเรียนมีพื้นที่ทีใช้ประโยชน์เพิ่มขึ้น</t>
  </si>
  <si>
    <t>มีอาคารที่ใช้ประโยชน์กับทางราชการได้</t>
  </si>
  <si>
    <t>โครงการปรับปรุงผิวจราจรแอสฟัลท์ติกคอนกรีตถนนสายหนองยายมาก หมู่ที่ 8</t>
  </si>
  <si>
    <t xml:space="preserve"> - ก่อสร้างระบบประปาพร้อมหอถังเก็บน้ำแบบลูกบอล ขนาด 12 ลบ.ม. และถังกรองสนิมเหล็ก พร้อมวางท่อเมนจ่ายน้ำ จำนวน 1 ชุด ฯลฯ</t>
  </si>
  <si>
    <t xml:space="preserve">โครงการซ่อมแซ่ม/ปรับปรุง/ต่อเติม ศูนย์พัฒนาเด็กเล็กบ้านทุ่งหนองแห้ง (ศูนย์เก่า)
</t>
  </si>
  <si>
    <t xml:space="preserve">               (2) แผนงานการศาสนา วัฒนธรรมและนันทนาการ</t>
  </si>
  <si>
    <t>โครงการจัดการแข่งขันกีฬาต้านภัยยาเสพติดตำบลในควน</t>
  </si>
  <si>
    <t xml:space="preserve"> - เพื่อจัดกิจกรรมกีฬาต้านภัยยาเสพติดและส่งเสริมการออกกำลังกาย</t>
  </si>
  <si>
    <t xml:space="preserve"> - จัดกิจกรรมแข่งขันกีฬาต้านภัยยาเสพติดตำบลในควน อย่างน้อย 1 ครั้ง ฯลฯ</t>
  </si>
  <si>
    <t xml:space="preserve">                   (3)  แผนงานสาธารณสุข</t>
  </si>
  <si>
    <t xml:space="preserve">                       (4) แผนงานสร้างความเข็มแข็งของชุมชน</t>
  </si>
  <si>
    <t xml:space="preserve"> - จัดกิจกรรมเรียนรู้นอกห้องเรียน อย่างน้อย 1 ครั้ง ฯลฯ</t>
  </si>
  <si>
    <t xml:space="preserve"> - เพื่อซ่อมแซม/ปรับปรุง/ต่อเติม อาคารอเนกประสงค์ ศพด.อบต.ในควนพร้อมสำหรับใช้งานประโยชน์มากขึ้น</t>
  </si>
  <si>
    <t xml:space="preserve">- เพื่อให้อาคารสามารถนำกลับมาใช้ประโยชน์กับงานราชการได้
- เพื่อให้อาคารสามารถใช้ประโยชน์ให้การเก็บวัสดุครุภัณฑ์ และเครื่องทางการแพทย์
</t>
  </si>
  <si>
    <t>-อาคารสามารถนำกลับมาใช้ประโยชน์กับงานราชการได้
-อาคารสามารถใช้ประโยชน์ให้การเก็บวัสดุครุภัณฑ์ และเครื่องทางการแพทย์</t>
  </si>
  <si>
    <t>- เพื่อให้เป็นสถานที่พักผ่อนหย่อนใจ และเป็นสถานที่ออกกำลังกายส่งเสริมสุขภาพพลานามัยของประชาชนอีกแห่งหนึ่ง
- เพื่อช่วยแก้ไขปัญหายาเสพติดโดยส่งเสริมให้เยาวชนและประชาชนได้ออกกำลังกายและเล่นกีฬาในเวลาว่าง</t>
  </si>
  <si>
    <t>- มีสถานที่พักผ่อนหย่อนใจ และเป็นสถานที่ออกกำลังกายส่งเสริมสุขภาพพลานามัยของประชาชนอีกแห่งหนึ่ง
- แก้ไขปัญหายาเสพติดโดยส่งเสริมให้เยาวชนและประชาชนได้ออกกำลังกายและเล่นกีฬาในเวลาว่าง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</si>
  <si>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</si>
  <si>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โครงการจัดกิจกรรมเรียนรู้นอกห้องเรียน</t>
  </si>
  <si>
    <t xml:space="preserve"> - ซ่อมแซ่ม/ปรับปรุง/ต่อเติม ศูนย์พัฒนาเด็กเล็กบ้านทุ่งหนองแห้ง (ศูนย์เก่า) ขนาดกว้าง 12 เมตร ยาว 17 เมตร ติดตั้งบานประตู หน้าต่าง อะลูมิเนียม ฝาเพดาน เปลี่ยนประตูไม้ ฯลฯ</t>
  </si>
  <si>
    <t xml:space="preserve"> - ซ่อมแซม/ปรับปรุง/ต่อเติมอาคารอเนกประสงค์ ขนาดกว้าง 9 เมตร ยาว 21 เมตร                      1. ซ่อมแซมผนังก่ออิฐ      2. ปรับปรุงห้องน้ำ          3. กั้นห้อง ขนาดกว้าง 5.25 เมตร ยาว 9 เมตร ฯลฯ</t>
  </si>
  <si>
    <t xml:space="preserve"> - โดยการถมดินปรับพื้นที่ ขนาดพื้นที่ไม่น้อยกว่า 630 ตร.ม. พร้อมวางคูระบายน้ำ ยาว 29 เมตร ฯลฯ</t>
  </si>
  <si>
    <t xml:space="preserve">โครงการจัดสร้างสวนสุขภาพ อบต.ในควน บริเวณศูนย์พัฒนาเด็กเล็กบ้านทุ่งหนองแห้ง (ศูนย์เก่า) </t>
  </si>
  <si>
    <t xml:space="preserve"> - โดยการจัดสร้างสวนสุขภาพ ประกอบชุดอุปกรณ์เครื่องออกกำลังกาย ฯลฯ</t>
  </si>
  <si>
    <t xml:space="preserve">มีสวนสุขภาพบริเวณศูนย์พัฒนาเด็กเล็กบ้านทุ่งหนองแห้ง (ศูนย์เก่า) </t>
  </si>
  <si>
    <t>โครงการปรับปรุงภูมิทัศน์ ศพด.อบต.ในควน</t>
  </si>
  <si>
    <t>แผนพัฒนาท้องถิ่น (พ.ศ. 2566-2570) เพิ่มเติม ครั้งที่ 3/2566</t>
  </si>
  <si>
    <t>- เพื่อให้ประชาชนได้มีถนนใช้ในการคมนาคมได้สะดวกรวดเร็ว          - เพื่อความปลอดภัยในการใช้รถใช้ถนนในการเดินทาง</t>
  </si>
  <si>
    <t xml:space="preserve">โครงการซ่อมแซมปรับปรุงถนนสาย      โคกมะขาม -  ปากคลอง หมู่ที่ 6  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</si>
  <si>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ส่งเสริมการพัฒนาอุตสาหกรรมที่ครอบคลุมและยั่งยืนและส่งเสริมนวัตกรรม</t>
  </si>
  <si>
    <t>- เพื่อให้ประชาชนได้มีถนนใช้ในการคมนาคมได้สะดวกรวดเร็ว      - เพื่อความปลอดภัยในการใช้รถใช้ถนนในการเดินทาง</t>
  </si>
  <si>
    <r>
      <t xml:space="preserve"> - ค่าจัดซื้อรถเข็น  จำนวน 1 คัน</t>
    </r>
    <r>
      <rPr>
        <sz val="15"/>
        <color theme="1"/>
        <rFont val="TH Niramit AS"/>
      </rPr>
      <t xml:space="preserve"> </t>
    </r>
  </si>
  <si>
    <t>ครุภัณฑ์เกษตร</t>
  </si>
  <si>
    <t xml:space="preserve"> - จัดซื้อเลื่อยยนต์ตัดแต่งกิ่งไม้สูงไร้สาย จำนวน 1 เครื่อง</t>
  </si>
  <si>
    <t xml:space="preserve">โครงการซ่อมแซมปรับปรุงถนนสายส้มเฟือง -  ในสวน หมู่ที่ 4 </t>
  </si>
  <si>
    <t>โครงการติดตั้งไฟฟ้าสาธารณะกิ่งเดี่ยว        เสาไฟฟ้าสูง 9 เมตร     หมู่ที่ 1 (ถนนสายบ้านหนังก้อง)</t>
  </si>
  <si>
    <t>โครงการติดตั้งไฟฟ้าสาธารณะกิ่งเดี่ยว         เสาไฟฟ้าสูง 9 เมตร     หมู่ที่ 7 ( ถนนสาย   หนองแห้ง  - ในควน )</t>
  </si>
  <si>
    <t>โครงการติดตั้งไฟฟ้าสาธารณะกิ่งเดี่ยว        เสาไฟฟ้าสูง 9 เมตร    หมู่ที่ 9 - 10  ( ถนนสาย  โพรงจระเข้ - หนองขอน )</t>
  </si>
  <si>
    <t>โครงการขุดลอกห้วย    สายหนองยนต์ - ห้วยลึก  หมู่ที่ 1 - 2</t>
  </si>
  <si>
    <t xml:space="preserve"> - เพื่อช่วยในการระบายน้ำและแก้ไขปัญหาน้ำท่วมขัง</t>
  </si>
  <si>
    <t>- ขุดลอกห้วยระยะทาง  1,000 เมตร ฯลฯ</t>
  </si>
  <si>
    <t>โครงการขุดสระน้ำเพื่อเพิ่มประสิทธิภาพระบบประปาหมู่บ้าน หมู่ที่ 10</t>
  </si>
  <si>
    <t>- เพื่อกักเก็บน้ำสำหรับใช้ประโยชน์ในครัวเรือนเพื่อการอุปโภคบริโภคและการเกษตร</t>
  </si>
  <si>
    <t>- ซ่อมแซมปรับปรุงถนนแคปซีลเป็นคอนกรีตเสริมเหล็ก ขนาดกว้าง 5 เมตร ระยะทาง 120 เมตร หนา 0.15 เมตร หรือมีพื้นที่ไม่น้อยกว่า 600 ตร.ม.ฯลฯ</t>
  </si>
  <si>
    <t xml:space="preserve">กองช่าง อุดหนุนเฉพาะกิจ </t>
  </si>
  <si>
    <t xml:space="preserve">จำนวนครัวเรือนมีน้ำใช้แบบมีประสิทธิภาพเพิ่มขึ้น </t>
  </si>
  <si>
    <t>โครงการก่อสร้างถนนคอนกรีตเสริมเหล็กสายนาหยีค้อม - ในควน หมู่ที่ 10 - 7</t>
  </si>
  <si>
    <t>- เพื่อให้ประชาชนได้มีถนนใช้ในการคมนาคมได้สะดวกรวดเร็ว                     - เพื่อความปลอดภัยในการใช้รถใช้ถนนในการเดินทาง</t>
  </si>
  <si>
    <t>- ก่อสร้างถนนคอนกรีตเสริมเหล็ก ขนาดกว้าง 4 เมตร ระยะทาง 190 เมตร หนา 0.15 เมตร หรือมีพื้นที่ไม่น้อยกว่า 760 ตร.ม. ฯลฯ</t>
  </si>
  <si>
    <t xml:space="preserve"> - ซ่อมแซมปรับปรุงถนนลูกรังหรือหินผุ ขนาดกว้าง 5 เมตร   ระยะทาง 1,000 เมตร หนา 0.20 เมตร หรือมีพื้นที่ไม่น้อยกว่า 5,000 ตร.ม. ฯลฯ</t>
  </si>
  <si>
    <t>ลดปัญหาน้ำท่วมขังบริเวณ อบต.ในควนและบริเวณใกล้เคียง</t>
  </si>
  <si>
    <t>- สามารถเพิ่มประสิทธิภาพในการระบายน้ำ แก้ไขปัญหาน้ำท่วมขังบริเวณอบต.ในควน ศพด.และหลังร.ร.ทุ่งหนองแห้ง เขตบริเวณชุมชนใกล้เคียง</t>
  </si>
  <si>
    <t>- ขุดสระน้ำสาธารณะ ขนาดกว้าง 10 เมตร ยาว 40 เมตร ลึก 5เมตร                          - พร้อมเครื่องสูบน้ำแบบหอยโข่ง ขนาด 3 แรงม้า วางท่อเมนสูบน้ำขนาด 3 นิ้ว ยาว 380 เมตร ฯลฯ</t>
  </si>
  <si>
    <t xml:space="preserve"> - เพื่อใช้กักเก็บน้ำในการอุปโภคบริโภคและเพื่อการเกษตร            - เพื่อเพิ่มประสิทธิภาพระบบประปาหมู่บ้านให้มีปริมาณน้ำที่เพียงพอ</t>
  </si>
  <si>
    <t>ถนนในเขต อบต.ในควนมีไฟฟ้าส่องสว่างเพิ่มขึ้น ประชาชนได้รับความสะดวกและความปลอดภัยในการสัญญจร</t>
  </si>
  <si>
    <t>ครุภัณฑ์ยานพาหนะและขนส่ง</t>
  </si>
  <si>
    <t xml:space="preserve"> - ค่าจัดซื้อรถบรรทุกขยะ ขนาด 6 ตัน 6 ล้อ แบบอัดท้าย จำนวน 1 คัน</t>
  </si>
  <si>
    <t>โครงการก่อสร้างถนนพาราแอสฟัลท์ติกคอนกรีตสายรอบสระน้ำหนองไทร พร้อมติดตั้งชุดเสาไฟถนนโคมไฟแอลอีดี พลังงานแสงอาทิตย์แบบประกอบในชุดเดียวกัน หมู่ที่ 9</t>
  </si>
  <si>
    <t>ถนนมีมาตรฐานความปลอดภัยและประชาชนได้รับความสะดวกรวดเร็วในการเดินทาง ร้อยละ 70 ขึ้นไป และมีไฟฟ้าส่องสว่างเพิ่มมากขึ้น</t>
  </si>
  <si>
    <t xml:space="preserve">โครงการพัฒนาแหล่งท่องเที่ยวน้ำตกไพรสวรรค์และน้ำตกสายรุ้ง โดยจัดซื้อติดตั้งชุดเสาไฟถนนโคมไฟแอลอีดี พลังงานแสงอาทิตย์แบบประกอบในชุดเดียวกัน หมู่ที่ 9,10,5 </t>
  </si>
  <si>
    <t xml:space="preserve">โครงการพัฒนาแหล่งท่องเที่ยวน้ำตกลำปลอก โดยจัดซื้อติดตั้งชุดเสาไฟถนนโคมไฟแอลอีดี พลังงานแสงอาทิตย์แบบประกอบในชุดเดียวกัน หมู่ที่ 4,2 </t>
  </si>
  <si>
    <t xml:space="preserve"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ไทยเป็นประตูการค้าการลงทุนและยุทธศาสตร์ทางโลจิสติกส์ที่สำคัญของภูมิภาค
</t>
  </si>
  <si>
    <t xml:space="preserve">โครงการปรับปรุงผิวจราจรแอสฟัลท์ติกคอนกรีตถนนสายหนองไทร -  ห้วยลึก หมู่ที่ 4  </t>
  </si>
  <si>
    <t>- ปรับปรุงผิวจราจรแอสฟัลท์ติกคอนกรีต ขนาดกว้าง 5 เมตร ระยะทาง 950 เมตร หนา 0.05 เมตร หรือมีพื้นที่ไม่น้อยกว่า 4,750 ตร.ม. ฯลฯ</t>
  </si>
  <si>
    <t>- ติดตั้งชุดเสาไฟถนน โคมไฟแอลอีดีพลังงานแสงอาทิตย์  เสาสูง 8 เมตร จำนวน 156 ต้น ฯลฯ</t>
  </si>
  <si>
    <t xml:space="preserve"> - ก่อสร้างถนนพาราแอสฟัลท์ติก คอนกรีตขนาดกว้าง 5-6 เมตร ระยะทาง 850 เมตร หนา 0.05 เมตร หรือมีพื้นที่ไม่น้อยกว่า 4,950 ตารางเมตร ฯลฯ และติดตั้งชุดเสาไฟถนนโคมไฟแอลอีดี พลังงานแสงอาทิตย์แบบประกอบในชุดเดียวกัน จำนวน  28 ต้น ฯลฯ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</si>
  <si>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ไทยเป็นประตูการค้าการลงทุนและยุทธศาสตร์ทางโลจิสติกส์ที่สำคัญของภูมิภาค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</si>
</sst>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b/>
      <sz val="20"/>
      <name val="TH Niramit AS"/>
    </font>
    <font>
      <b/>
      <sz val="18"/>
      <color theme="1"/>
      <name val="TH Niramit AS"/>
    </font>
    <font>
      <b/>
      <sz val="18"/>
      <name val="TH Niramit AS"/>
    </font>
    <font>
      <b/>
      <sz val="15"/>
      <name val="TH Niramit AS"/>
    </font>
    <font>
      <sz val="15"/>
      <name val="TH Niramit AS"/>
    </font>
    <font>
      <b/>
      <sz val="16"/>
      <color theme="1"/>
      <name val="TH Niramit AS"/>
    </font>
    <font>
      <sz val="15"/>
      <color theme="1"/>
      <name val="TH Niramit AS"/>
    </font>
    <font>
      <b/>
      <sz val="15"/>
      <color theme="1"/>
      <name val="TH Niramit AS"/>
    </font>
    <font>
      <sz val="16"/>
      <color theme="1"/>
      <name val="TH Niramit AS"/>
    </font>
    <font>
      <sz val="11"/>
      <color theme="1"/>
      <name val="TH Niramit AS"/>
    </font>
    <font>
      <b/>
      <sz val="12"/>
      <color theme="1"/>
      <name val="TH Niramit AS"/>
    </font>
    <font>
      <sz val="16"/>
      <name val="TH Niramit AS"/>
    </font>
    <font>
      <b/>
      <sz val="16"/>
      <name val="TH Niramit AS"/>
    </font>
    <font>
      <b/>
      <sz val="18"/>
      <color indexed="8"/>
      <name val="TH Niramit AS"/>
    </font>
    <font>
      <b/>
      <sz val="16"/>
      <color indexed="8"/>
      <name val="TH Niramit AS"/>
    </font>
    <font>
      <sz val="15"/>
      <color indexed="8"/>
      <name val="TH Niramit AS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62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0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4" xfId="0" applyBorder="1"/>
    <xf numFmtId="0" fontId="19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0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18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7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0" fillId="0" borderId="14" xfId="0" applyFont="1" applyBorder="1"/>
    <xf numFmtId="0" fontId="20" fillId="0" borderId="0" xfId="0" applyFont="1"/>
    <xf numFmtId="0" fontId="21" fillId="0" borderId="0" xfId="0" applyFont="1"/>
    <xf numFmtId="0" fontId="11" fillId="7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 vertical="top" wrapText="1"/>
    </xf>
    <xf numFmtId="3" fontId="17" fillId="7" borderId="1" xfId="0" applyNumberFormat="1" applyFont="1" applyFill="1" applyBorder="1" applyAlignment="1">
      <alignment horizontal="center" vertical="center" wrapText="1"/>
    </xf>
    <xf numFmtId="0" fontId="17" fillId="4" borderId="4" xfId="3" applyNumberFormat="1" applyFont="1" applyFill="1" applyBorder="1" applyAlignment="1">
      <alignment horizontal="center" vertical="center" wrapText="1"/>
    </xf>
    <xf numFmtId="0" fontId="17" fillId="4" borderId="6" xfId="3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vertical="top" wrapText="1"/>
    </xf>
    <xf numFmtId="0" fontId="2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24" fillId="0" borderId="4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4" fillId="0" borderId="6" xfId="0" applyFont="1" applyBorder="1" applyAlignment="1">
      <alignment horizontal="left" vertical="center" wrapText="1"/>
    </xf>
    <xf numFmtId="0" fontId="17" fillId="13" borderId="1" xfId="0" applyFont="1" applyFill="1" applyBorder="1"/>
    <xf numFmtId="0" fontId="11" fillId="0" borderId="0" xfId="0" applyFont="1" applyAlignment="1">
      <alignment horizontal="center"/>
    </xf>
    <xf numFmtId="0" fontId="25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7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7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vertical="top" wrapText="1"/>
    </xf>
    <xf numFmtId="0" fontId="27" fillId="0" borderId="0" xfId="0" applyFont="1"/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28" fillId="0" borderId="1" xfId="0" applyNumberFormat="1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187" fontId="29" fillId="0" borderId="1" xfId="3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49" fontId="30" fillId="0" borderId="1" xfId="0" applyNumberFormat="1" applyFont="1" applyBorder="1" applyAlignment="1">
      <alignment horizontal="left" vertical="top" wrapText="1"/>
    </xf>
    <xf numFmtId="187" fontId="30" fillId="0" borderId="1" xfId="6" applyNumberFormat="1" applyFont="1" applyBorder="1" applyAlignment="1">
      <alignment horizontal="center" vertical="top" wrapText="1"/>
    </xf>
    <xf numFmtId="187" fontId="30" fillId="0" borderId="1" xfId="6" applyNumberFormat="1" applyFont="1" applyBorder="1" applyAlignment="1">
      <alignment horizontal="left" vertical="top" wrapText="1"/>
    </xf>
    <xf numFmtId="49" fontId="30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1" fillId="0" borderId="0" xfId="0" applyFont="1"/>
    <xf numFmtId="49" fontId="18" fillId="0" borderId="1" xfId="0" applyNumberFormat="1" applyFont="1" applyBorder="1" applyAlignment="1">
      <alignment vertical="top" wrapText="1"/>
    </xf>
    <xf numFmtId="187" fontId="18" fillId="0" borderId="1" xfId="5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187" fontId="13" fillId="0" borderId="1" xfId="12" applyNumberFormat="1" applyFont="1" applyBorder="1" applyAlignment="1">
      <alignment horizontal="left" vertical="top" wrapText="1"/>
    </xf>
    <xf numFmtId="187" fontId="13" fillId="0" borderId="1" xfId="12" applyNumberFormat="1" applyFont="1" applyBorder="1" applyAlignment="1">
      <alignment horizontal="center" vertical="top" wrapText="1"/>
    </xf>
    <xf numFmtId="0" fontId="35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187" fontId="26" fillId="0" borderId="1" xfId="3" applyNumberFormat="1" applyFont="1" applyBorder="1" applyAlignment="1">
      <alignment horizontal="center" vertical="top" wrapText="1"/>
    </xf>
    <xf numFmtId="49" fontId="26" fillId="0" borderId="1" xfId="0" applyNumberFormat="1" applyFont="1" applyBorder="1" applyAlignment="1">
      <alignment horizontal="left" vertical="top" wrapText="1"/>
    </xf>
    <xf numFmtId="49" fontId="26" fillId="0" borderId="1" xfId="0" applyNumberFormat="1" applyFont="1" applyBorder="1" applyAlignment="1">
      <alignment horizontal="center" vertical="top" wrapText="1"/>
    </xf>
    <xf numFmtId="0" fontId="30" fillId="0" borderId="9" xfId="0" applyFont="1" applyBorder="1" applyAlignment="1">
      <alignment vertical="top" wrapText="1"/>
    </xf>
    <xf numFmtId="0" fontId="17" fillId="4" borderId="5" xfId="3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8" fillId="3" borderId="17" xfId="0" applyFont="1" applyFill="1" applyBorder="1" applyAlignment="1">
      <alignment horizontal="center" vertical="top" wrapText="1"/>
    </xf>
    <xf numFmtId="3" fontId="17" fillId="7" borderId="6" xfId="0" applyNumberFormat="1" applyFont="1" applyFill="1" applyBorder="1" applyAlignment="1">
      <alignment horizontal="center" vertical="center" wrapText="1"/>
    </xf>
    <xf numFmtId="3" fontId="17" fillId="7" borderId="13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 wrapText="1"/>
    </xf>
    <xf numFmtId="0" fontId="30" fillId="0" borderId="7" xfId="0" applyFont="1" applyBorder="1" applyAlignment="1">
      <alignment vertical="top" wrapText="1"/>
    </xf>
    <xf numFmtId="0" fontId="35" fillId="0" borderId="9" xfId="0" applyFont="1" applyBorder="1" applyAlignment="1">
      <alignment vertical="top" wrapText="1"/>
    </xf>
    <xf numFmtId="49" fontId="26" fillId="0" borderId="12" xfId="0" applyNumberFormat="1" applyFont="1" applyBorder="1" applyAlignment="1">
      <alignment horizontal="left" vertical="top" wrapText="1"/>
    </xf>
    <xf numFmtId="0" fontId="35" fillId="0" borderId="14" xfId="0" applyFont="1" applyBorder="1" applyAlignment="1">
      <alignment vertical="top" wrapText="1"/>
    </xf>
    <xf numFmtId="49" fontId="26" fillId="0" borderId="14" xfId="0" applyNumberFormat="1" applyFont="1" applyBorder="1" applyAlignment="1">
      <alignment horizontal="center" vertical="top" wrapText="1"/>
    </xf>
    <xf numFmtId="49" fontId="13" fillId="0" borderId="1" xfId="9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vertical="top"/>
    </xf>
    <xf numFmtId="1" fontId="32" fillId="3" borderId="6" xfId="0" applyNumberFormat="1" applyFont="1" applyFill="1" applyBorder="1" applyAlignment="1">
      <alignment horizontal="center" vertical="top"/>
    </xf>
    <xf numFmtId="0" fontId="32" fillId="0" borderId="6" xfId="0" applyFont="1" applyBorder="1" applyAlignment="1">
      <alignment vertical="top" wrapText="1"/>
    </xf>
    <xf numFmtId="187" fontId="32" fillId="0" borderId="6" xfId="3" applyNumberFormat="1" applyFont="1" applyBorder="1" applyAlignment="1">
      <alignment horizontal="left" vertical="top" wrapText="1"/>
    </xf>
    <xf numFmtId="187" fontId="32" fillId="0" borderId="6" xfId="3" applyNumberFormat="1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61" fontId="39" fillId="2" borderId="4" xfId="0" applyNumberFormat="1" applyFont="1" applyFill="1" applyBorder="1" applyAlignment="1">
      <alignment horizontal="center" vertical="center"/>
    </xf>
    <xf numFmtId="61" fontId="39" fillId="2" borderId="6" xfId="0" applyNumberFormat="1" applyFont="1" applyFill="1" applyBorder="1" applyAlignment="1">
      <alignment horizontal="center" vertical="center"/>
    </xf>
    <xf numFmtId="61" fontId="39" fillId="0" borderId="18" xfId="0" applyNumberFormat="1" applyFont="1" applyBorder="1"/>
    <xf numFmtId="61" fontId="40" fillId="0" borderId="18" xfId="0" applyNumberFormat="1" applyFont="1" applyBorder="1"/>
    <xf numFmtId="61" fontId="40" fillId="0" borderId="2" xfId="0" applyNumberFormat="1" applyFont="1" applyBorder="1"/>
    <xf numFmtId="0" fontId="42" fillId="0" borderId="2" xfId="0" applyFont="1" applyBorder="1"/>
    <xf numFmtId="0" fontId="42" fillId="0" borderId="2" xfId="0" applyFont="1" applyBorder="1" applyAlignment="1">
      <alignment horizontal="center"/>
    </xf>
    <xf numFmtId="3" fontId="42" fillId="0" borderId="2" xfId="0" applyNumberFormat="1" applyFont="1" applyBorder="1" applyAlignment="1">
      <alignment horizontal="center"/>
    </xf>
    <xf numFmtId="61" fontId="39" fillId="4" borderId="16" xfId="0" applyNumberFormat="1" applyFont="1" applyFill="1" applyBorder="1" applyAlignment="1">
      <alignment horizontal="center"/>
    </xf>
    <xf numFmtId="0" fontId="42" fillId="4" borderId="16" xfId="0" applyFont="1" applyFill="1" applyBorder="1" applyAlignment="1">
      <alignment horizontal="center"/>
    </xf>
    <xf numFmtId="3" fontId="42" fillId="4" borderId="16" xfId="0" applyNumberFormat="1" applyFont="1" applyFill="1" applyBorder="1" applyAlignment="1">
      <alignment horizontal="center"/>
    </xf>
    <xf numFmtId="61" fontId="39" fillId="5" borderId="6" xfId="0" applyNumberFormat="1" applyFont="1" applyFill="1" applyBorder="1" applyAlignment="1">
      <alignment horizontal="center"/>
    </xf>
    <xf numFmtId="3" fontId="43" fillId="5" borderId="6" xfId="0" applyNumberFormat="1" applyFont="1" applyFill="1" applyBorder="1" applyAlignment="1">
      <alignment horizontal="center"/>
    </xf>
    <xf numFmtId="0" fontId="41" fillId="0" borderId="0" xfId="0" applyFont="1" applyAlignment="1">
      <alignment horizontal="center" vertical="center"/>
    </xf>
    <xf numFmtId="0" fontId="45" fillId="0" borderId="0" xfId="0" applyFont="1"/>
    <xf numFmtId="0" fontId="41" fillId="0" borderId="0" xfId="0" applyFont="1" applyAlignment="1">
      <alignment vertical="center"/>
    </xf>
    <xf numFmtId="49" fontId="41" fillId="0" borderId="0" xfId="0" applyNumberFormat="1" applyFont="1" applyAlignment="1">
      <alignment horizontal="left" vertical="top"/>
    </xf>
    <xf numFmtId="49" fontId="46" fillId="0" borderId="0" xfId="0" applyNumberFormat="1" applyFont="1" applyAlignment="1">
      <alignment horizontal="center" vertical="top"/>
    </xf>
    <xf numFmtId="0" fontId="46" fillId="0" borderId="0" xfId="0" applyFont="1" applyAlignment="1">
      <alignment horizontal="left" vertical="top"/>
    </xf>
    <xf numFmtId="0" fontId="43" fillId="4" borderId="4" xfId="3" applyNumberFormat="1" applyFont="1" applyFill="1" applyBorder="1" applyAlignment="1">
      <alignment horizontal="center" vertical="center" wrapText="1"/>
    </xf>
    <xf numFmtId="0" fontId="43" fillId="4" borderId="6" xfId="3" applyNumberFormat="1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vertical="top" wrapText="1"/>
    </xf>
    <xf numFmtId="49" fontId="47" fillId="0" borderId="1" xfId="0" applyNumberFormat="1" applyFont="1" applyBorder="1" applyAlignment="1">
      <alignment horizontal="left" vertical="top" wrapText="1"/>
    </xf>
    <xf numFmtId="49" fontId="44" fillId="0" borderId="1" xfId="0" applyNumberFormat="1" applyFont="1" applyBorder="1" applyAlignment="1">
      <alignment horizontal="left" vertical="top" wrapText="1"/>
    </xf>
    <xf numFmtId="187" fontId="47" fillId="0" borderId="1" xfId="3" applyNumberFormat="1" applyFont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top" wrapText="1"/>
    </xf>
    <xf numFmtId="0" fontId="43" fillId="0" borderId="0" xfId="0" applyFont="1" applyAlignment="1">
      <alignment vertical="center"/>
    </xf>
    <xf numFmtId="0" fontId="44" fillId="0" borderId="0" xfId="0" applyFont="1" applyAlignment="1">
      <alignment horizontal="left" vertical="top"/>
    </xf>
    <xf numFmtId="49" fontId="40" fillId="0" borderId="1" xfId="0" applyNumberFormat="1" applyFont="1" applyBorder="1" applyAlignment="1">
      <alignment horizontal="left" vertical="top" wrapText="1"/>
    </xf>
    <xf numFmtId="187" fontId="40" fillId="0" borderId="1" xfId="3" applyNumberFormat="1" applyFont="1" applyBorder="1" applyAlignment="1">
      <alignment horizontal="center" vertical="top" wrapText="1"/>
    </xf>
    <xf numFmtId="49" fontId="40" fillId="0" borderId="1" xfId="0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vertical="top" wrapText="1"/>
    </xf>
    <xf numFmtId="2" fontId="49" fillId="0" borderId="0" xfId="0" applyNumberFormat="1" applyFont="1" applyAlignment="1">
      <alignment horizontal="center" vertical="center"/>
    </xf>
    <xf numFmtId="2" fontId="50" fillId="0" borderId="0" xfId="0" applyNumberFormat="1" applyFont="1" applyAlignment="1">
      <alignment vertical="center"/>
    </xf>
    <xf numFmtId="187" fontId="50" fillId="16" borderId="4" xfId="3" applyNumberFormat="1" applyFont="1" applyFill="1" applyBorder="1" applyAlignment="1">
      <alignment horizontal="center" vertical="center" wrapText="1"/>
    </xf>
    <xf numFmtId="187" fontId="50" fillId="16" borderId="5" xfId="3" applyNumberFormat="1" applyFont="1" applyFill="1" applyBorder="1" applyAlignment="1">
      <alignment horizontal="center" vertical="center" wrapText="1"/>
    </xf>
    <xf numFmtId="1" fontId="50" fillId="4" borderId="4" xfId="0" applyNumberFormat="1" applyFont="1" applyFill="1" applyBorder="1" applyAlignment="1">
      <alignment horizontal="center" wrapText="1"/>
    </xf>
    <xf numFmtId="187" fontId="50" fillId="16" borderId="5" xfId="3" applyNumberFormat="1" applyFont="1" applyFill="1" applyBorder="1" applyAlignment="1">
      <alignment vertical="center" wrapText="1"/>
    </xf>
    <xf numFmtId="1" fontId="50" fillId="4" borderId="5" xfId="0" applyNumberFormat="1" applyFont="1" applyFill="1" applyBorder="1" applyAlignment="1">
      <alignment horizontal="center" vertical="center" wrapText="1"/>
    </xf>
    <xf numFmtId="1" fontId="51" fillId="3" borderId="1" xfId="0" applyNumberFormat="1" applyFont="1" applyFill="1" applyBorder="1" applyAlignment="1">
      <alignment horizontal="center" vertical="top"/>
    </xf>
    <xf numFmtId="0" fontId="42" fillId="0" borderId="1" xfId="0" applyFont="1" applyBorder="1" applyAlignment="1">
      <alignment horizontal="left" vertical="top" wrapText="1"/>
    </xf>
    <xf numFmtId="187" fontId="51" fillId="0" borderId="1" xfId="3" applyNumberFormat="1" applyFont="1" applyBorder="1" applyAlignment="1">
      <alignment horizontal="left" vertical="top" wrapText="1"/>
    </xf>
    <xf numFmtId="0" fontId="42" fillId="0" borderId="1" xfId="0" applyFont="1" applyBorder="1" applyAlignment="1">
      <alignment vertical="top" wrapText="1"/>
    </xf>
    <xf numFmtId="187" fontId="51" fillId="0" borderId="1" xfId="3" applyNumberFormat="1" applyFont="1" applyBorder="1" applyAlignment="1">
      <alignment horizontal="center" vertical="top" wrapText="1"/>
    </xf>
    <xf numFmtId="2" fontId="51" fillId="0" borderId="1" xfId="3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vertical="top" wrapText="1"/>
    </xf>
    <xf numFmtId="1" fontId="42" fillId="3" borderId="1" xfId="0" applyNumberFormat="1" applyFont="1" applyFill="1" applyBorder="1" applyAlignment="1">
      <alignment horizontal="center" vertical="top"/>
    </xf>
    <xf numFmtId="187" fontId="42" fillId="0" borderId="1" xfId="3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vertical="top" wrapText="1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37" fillId="0" borderId="0" xfId="0" applyFont="1" applyAlignment="1">
      <alignment horizontal="center" vertical="center"/>
    </xf>
    <xf numFmtId="0" fontId="41" fillId="0" borderId="2" xfId="0" applyFont="1" applyBorder="1" applyAlignment="1">
      <alignment horizontal="left" vertical="top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61" fontId="38" fillId="0" borderId="3" xfId="0" applyNumberFormat="1" applyFont="1" applyBorder="1" applyAlignment="1">
      <alignment horizontal="center" vertical="center"/>
    </xf>
    <xf numFmtId="61" fontId="39" fillId="2" borderId="4" xfId="0" applyNumberFormat="1" applyFont="1" applyFill="1" applyBorder="1" applyAlignment="1">
      <alignment horizontal="center" vertical="center"/>
    </xf>
    <xf numFmtId="61" fontId="39" fillId="2" borderId="5" xfId="0" applyNumberFormat="1" applyFont="1" applyFill="1" applyBorder="1" applyAlignment="1">
      <alignment horizontal="center" vertical="center"/>
    </xf>
    <xf numFmtId="61" fontId="39" fillId="2" borderId="6" xfId="0" applyNumberFormat="1" applyFont="1" applyFill="1" applyBorder="1" applyAlignment="1">
      <alignment horizontal="center" vertical="center"/>
    </xf>
    <xf numFmtId="61" fontId="39" fillId="2" borderId="1" xfId="0" applyNumberFormat="1" applyFont="1" applyFill="1" applyBorder="1" applyAlignment="1">
      <alignment horizontal="center" vertical="center"/>
    </xf>
    <xf numFmtId="61" fontId="39" fillId="2" borderId="7" xfId="0" applyNumberFormat="1" applyFont="1" applyFill="1" applyBorder="1" applyAlignment="1">
      <alignment horizontal="center" vertical="center"/>
    </xf>
    <xf numFmtId="61" fontId="39" fillId="2" borderId="8" xfId="0" applyNumberFormat="1" applyFont="1" applyFill="1" applyBorder="1" applyAlignment="1">
      <alignment horizontal="center" vertical="center"/>
    </xf>
    <xf numFmtId="0" fontId="44" fillId="0" borderId="2" xfId="0" applyFont="1" applyBorder="1" applyAlignment="1">
      <alignment horizontal="left" vertical="top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187" fontId="43" fillId="14" borderId="1" xfId="3" applyNumberFormat="1" applyFont="1" applyFill="1" applyBorder="1" applyAlignment="1">
      <alignment horizontal="center" vertical="center" wrapText="1"/>
    </xf>
    <xf numFmtId="49" fontId="43" fillId="14" borderId="1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43" fillId="10" borderId="1" xfId="0" applyFont="1" applyFill="1" applyBorder="1" applyAlignment="1">
      <alignment horizontal="center" vertical="center" wrapText="1"/>
    </xf>
    <xf numFmtId="49" fontId="43" fillId="10" borderId="1" xfId="0" applyNumberFormat="1" applyFont="1" applyFill="1" applyBorder="1" applyAlignment="1">
      <alignment horizontal="center" vertical="center" wrapText="1"/>
    </xf>
    <xf numFmtId="187" fontId="43" fillId="4" borderId="1" xfId="3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top"/>
    </xf>
    <xf numFmtId="0" fontId="41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center" wrapText="1"/>
    </xf>
    <xf numFmtId="49" fontId="17" fillId="10" borderId="1" xfId="0" applyNumberFormat="1" applyFont="1" applyFill="1" applyBorder="1" applyAlignment="1">
      <alignment horizontal="center" vertical="center" wrapText="1"/>
    </xf>
    <xf numFmtId="187" fontId="17" fillId="4" borderId="1" xfId="3" applyNumberFormat="1" applyFont="1" applyFill="1" applyBorder="1" applyAlignment="1">
      <alignment horizontal="center" vertical="center" wrapText="1"/>
    </xf>
    <xf numFmtId="187" fontId="17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7" fillId="1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49" fontId="43" fillId="14" borderId="4" xfId="0" applyNumberFormat="1" applyFont="1" applyFill="1" applyBorder="1" applyAlignment="1">
      <alignment horizontal="center" vertical="center" wrapText="1"/>
    </xf>
    <xf numFmtId="49" fontId="43" fillId="14" borderId="5" xfId="0" applyNumberFormat="1" applyFont="1" applyFill="1" applyBorder="1" applyAlignment="1">
      <alignment horizontal="center" vertical="center" wrapText="1"/>
    </xf>
    <xf numFmtId="49" fontId="43" fillId="14" borderId="6" xfId="0" applyNumberFormat="1" applyFont="1" applyFill="1" applyBorder="1" applyAlignment="1">
      <alignment horizontal="center" vertical="center" wrapText="1"/>
    </xf>
    <xf numFmtId="187" fontId="43" fillId="14" borderId="4" xfId="3" applyNumberFormat="1" applyFont="1" applyFill="1" applyBorder="1" applyAlignment="1">
      <alignment horizontal="center" vertical="center" wrapText="1"/>
    </xf>
    <xf numFmtId="187" fontId="43" fillId="14" borderId="5" xfId="3" applyNumberFormat="1" applyFont="1" applyFill="1" applyBorder="1" applyAlignment="1">
      <alignment horizontal="center" vertical="center" wrapText="1"/>
    </xf>
    <xf numFmtId="187" fontId="43" fillId="14" borderId="6" xfId="3" applyNumberFormat="1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 wrapText="1"/>
    </xf>
    <xf numFmtId="0" fontId="43" fillId="10" borderId="5" xfId="0" applyFont="1" applyFill="1" applyBorder="1" applyAlignment="1">
      <alignment horizontal="center" vertical="center" wrapText="1"/>
    </xf>
    <xf numFmtId="0" fontId="43" fillId="10" borderId="6" xfId="0" applyFont="1" applyFill="1" applyBorder="1" applyAlignment="1">
      <alignment horizontal="center" vertical="center" wrapText="1"/>
    </xf>
    <xf numFmtId="49" fontId="43" fillId="10" borderId="4" xfId="0" applyNumberFormat="1" applyFont="1" applyFill="1" applyBorder="1" applyAlignment="1">
      <alignment horizontal="center" vertical="center" wrapText="1"/>
    </xf>
    <xf numFmtId="49" fontId="43" fillId="10" borderId="5" xfId="0" applyNumberFormat="1" applyFont="1" applyFill="1" applyBorder="1" applyAlignment="1">
      <alignment horizontal="center" vertical="center" wrapText="1"/>
    </xf>
    <xf numFmtId="49" fontId="43" fillId="10" borderId="6" xfId="0" applyNumberFormat="1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0" fontId="41" fillId="0" borderId="0" xfId="0" applyFont="1" applyAlignment="1">
      <alignment horizontal="left" vertical="top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49" fontId="17" fillId="10" borderId="4" xfId="0" applyNumberFormat="1" applyFont="1" applyFill="1" applyBorder="1" applyAlignment="1">
      <alignment horizontal="center" vertical="center" wrapText="1"/>
    </xf>
    <xf numFmtId="49" fontId="17" fillId="10" borderId="5" xfId="0" applyNumberFormat="1" applyFont="1" applyFill="1" applyBorder="1" applyAlignment="1">
      <alignment horizontal="center" vertical="center" wrapText="1"/>
    </xf>
    <xf numFmtId="187" fontId="17" fillId="14" borderId="4" xfId="3" applyNumberFormat="1" applyFont="1" applyFill="1" applyBorder="1" applyAlignment="1">
      <alignment horizontal="center" vertical="center" wrapText="1"/>
    </xf>
    <xf numFmtId="187" fontId="17" fillId="14" borderId="5" xfId="3" applyNumberFormat="1" applyFont="1" applyFill="1" applyBorder="1" applyAlignment="1">
      <alignment horizontal="center" vertical="center" wrapText="1"/>
    </xf>
    <xf numFmtId="49" fontId="17" fillId="14" borderId="4" xfId="0" applyNumberFormat="1" applyFont="1" applyFill="1" applyBorder="1" applyAlignment="1">
      <alignment horizontal="center" vertical="center" wrapText="1"/>
    </xf>
    <xf numFmtId="49" fontId="17" fillId="14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8" fillId="8" borderId="13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2" fontId="50" fillId="4" borderId="7" xfId="0" applyNumberFormat="1" applyFont="1" applyFill="1" applyBorder="1" applyAlignment="1">
      <alignment horizontal="center" wrapText="1"/>
    </xf>
    <xf numFmtId="2" fontId="50" fillId="4" borderId="9" xfId="0" applyNumberFormat="1" applyFont="1" applyFill="1" applyBorder="1" applyAlignment="1">
      <alignment horizontal="center" wrapText="1"/>
    </xf>
    <xf numFmtId="2" fontId="50" fillId="4" borderId="8" xfId="0" applyNumberFormat="1" applyFont="1" applyFill="1" applyBorder="1" applyAlignment="1">
      <alignment horizontal="center" wrapText="1"/>
    </xf>
    <xf numFmtId="2" fontId="49" fillId="0" borderId="0" xfId="0" applyNumberFormat="1" applyFont="1" applyAlignment="1">
      <alignment horizontal="center" vertical="center"/>
    </xf>
    <xf numFmtId="2" fontId="50" fillId="11" borderId="4" xfId="0" applyNumberFormat="1" applyFont="1" applyFill="1" applyBorder="1" applyAlignment="1">
      <alignment horizontal="center" vertical="top" wrapText="1"/>
    </xf>
    <xf numFmtId="2" fontId="50" fillId="11" borderId="5" xfId="0" applyNumberFormat="1" applyFont="1" applyFill="1" applyBorder="1" applyAlignment="1">
      <alignment horizontal="center" vertical="top" wrapText="1"/>
    </xf>
    <xf numFmtId="187" fontId="7" fillId="11" borderId="6" xfId="3" applyNumberFormat="1" applyFont="1" applyFill="1" applyBorder="1" applyAlignment="1">
      <alignment horizontal="center" vertical="center" wrapText="1"/>
    </xf>
    <xf numFmtId="187" fontId="7" fillId="4" borderId="6" xfId="3" applyNumberFormat="1" applyFont="1" applyFill="1" applyBorder="1" applyAlignment="1">
      <alignment horizontal="center" vertical="center" wrapText="1"/>
    </xf>
    <xf numFmtId="2" fontId="50" fillId="16" borderId="1" xfId="0" applyNumberFormat="1" applyFont="1" applyFill="1" applyBorder="1" applyAlignment="1">
      <alignment horizontal="center" vertical="center"/>
    </xf>
    <xf numFmtId="2" fontId="50" fillId="16" borderId="4" xfId="0" applyNumberFormat="1" applyFont="1" applyFill="1" applyBorder="1" applyAlignment="1">
      <alignment horizontal="center" vertical="center"/>
    </xf>
    <xf numFmtId="1" fontId="50" fillId="16" borderId="4" xfId="0" applyNumberFormat="1" applyFont="1" applyFill="1" applyBorder="1" applyAlignment="1">
      <alignment horizontal="center" vertical="center" wrapText="1"/>
    </xf>
    <xf numFmtId="1" fontId="50" fillId="16" borderId="5" xfId="0" applyNumberFormat="1" applyFont="1" applyFill="1" applyBorder="1" applyAlignment="1">
      <alignment horizontal="center" vertical="center" wrapText="1"/>
    </xf>
    <xf numFmtId="187" fontId="50" fillId="16" borderId="14" xfId="3" applyNumberFormat="1" applyFont="1" applyFill="1" applyBorder="1" applyAlignment="1">
      <alignment horizontal="center" vertical="center" wrapText="1"/>
    </xf>
    <xf numFmtId="187" fontId="50" fillId="16" borderId="0" xfId="3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</cellXfs>
  <cellStyles count="14">
    <cellStyle name="Comma 2" xfId="3" xr:uid="{00000000-0005-0000-0000-000000000000}"/>
    <cellStyle name="Comma 2 2" xfId="11" xr:uid="{32F2E755-A147-47FC-A519-A334BF336BFA}"/>
    <cellStyle name="Comma 2 3" xfId="13" xr:uid="{8CBF2389-E26B-4697-8C6F-6D76DA43958E}"/>
    <cellStyle name="Comma 3" xfId="8" xr:uid="{00000000-0005-0000-0000-000001000000}"/>
    <cellStyle name="Normal 2" xfId="2" xr:uid="{00000000-0005-0000-0000-000002000000}"/>
    <cellStyle name="Normal 3" xfId="7" xr:uid="{00000000-0005-0000-0000-000003000000}"/>
    <cellStyle name="เครื่องหมายจุลภาค 2" xfId="6" xr:uid="{00000000-0005-0000-0000-000005000000}"/>
    <cellStyle name="เครื่องหมายจุลภาค 2 2" xfId="10" xr:uid="{35C7949A-3BE4-4BD3-8734-BA5B74D55B15}"/>
    <cellStyle name="เครื่องหมายจุลภาค 2 3" xfId="12" xr:uid="{9473C396-97CF-45C6-90C4-5DA86BE5F519}"/>
    <cellStyle name="จุลภาค" xfId="1" builtinId="3"/>
    <cellStyle name="จุลภาค 2" xfId="5" xr:uid="{00000000-0005-0000-0000-000006000000}"/>
    <cellStyle name="ปกติ" xfId="0" builtinId="0"/>
    <cellStyle name="ปกติ 2" xfId="4" xr:uid="{00000000-0005-0000-0000-000008000000}"/>
    <cellStyle name="ปกติ 2 2" xfId="9" xr:uid="{6AFC0E98-D4DA-4FEA-9A15-E75353936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/2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5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12" t="s">
        <v>0</v>
      </c>
      <c r="B1" s="212"/>
      <c r="C1" s="212"/>
      <c r="D1" s="212"/>
      <c r="E1" s="212"/>
      <c r="F1" s="212"/>
    </row>
    <row r="2" spans="1:6" ht="27" x14ac:dyDescent="0.25">
      <c r="A2" s="213" t="s">
        <v>1</v>
      </c>
      <c r="B2" s="213"/>
      <c r="C2" s="213"/>
      <c r="D2" s="213"/>
      <c r="E2" s="213"/>
      <c r="F2" s="213"/>
    </row>
    <row r="3" spans="1:6" ht="24.6" x14ac:dyDescent="0.25">
      <c r="A3" s="214" t="s">
        <v>2</v>
      </c>
      <c r="B3" s="214"/>
      <c r="C3" s="214"/>
      <c r="D3" s="214"/>
      <c r="E3" s="214"/>
      <c r="F3" s="214"/>
    </row>
    <row r="4" spans="1:6" ht="45.6" x14ac:dyDescent="0.25">
      <c r="A4" s="56" t="s">
        <v>3</v>
      </c>
      <c r="B4" s="56" t="s">
        <v>4</v>
      </c>
      <c r="C4" s="57" t="s">
        <v>5</v>
      </c>
      <c r="D4" s="56" t="s">
        <v>6</v>
      </c>
      <c r="E4" s="56" t="s">
        <v>7</v>
      </c>
      <c r="F4" s="56" t="s">
        <v>8</v>
      </c>
    </row>
    <row r="5" spans="1:6" ht="36" customHeight="1" x14ac:dyDescent="0.25">
      <c r="A5" s="231">
        <v>1</v>
      </c>
      <c r="B5" s="215" t="s">
        <v>9</v>
      </c>
      <c r="C5" s="67" t="s">
        <v>10</v>
      </c>
      <c r="D5" s="67" t="s">
        <v>11</v>
      </c>
      <c r="E5" s="58" t="s">
        <v>12</v>
      </c>
      <c r="F5" s="230" t="s">
        <v>13</v>
      </c>
    </row>
    <row r="6" spans="1:6" ht="21.75" customHeight="1" x14ac:dyDescent="0.25">
      <c r="A6" s="232"/>
      <c r="B6" s="215"/>
      <c r="C6" s="68" t="s">
        <v>14</v>
      </c>
      <c r="D6" s="59" t="s">
        <v>15</v>
      </c>
      <c r="E6" s="59" t="s">
        <v>12</v>
      </c>
      <c r="F6" s="230"/>
    </row>
    <row r="7" spans="1:6" ht="21.75" customHeight="1" x14ac:dyDescent="0.25">
      <c r="A7" s="227">
        <v>2</v>
      </c>
      <c r="B7" s="215" t="s">
        <v>18</v>
      </c>
      <c r="C7" s="220" t="s">
        <v>14</v>
      </c>
      <c r="D7" s="58" t="s">
        <v>19</v>
      </c>
      <c r="E7" s="58" t="s">
        <v>17</v>
      </c>
      <c r="F7" s="230"/>
    </row>
    <row r="8" spans="1:6" ht="21.75" customHeight="1" x14ac:dyDescent="0.25">
      <c r="A8" s="228"/>
      <c r="B8" s="215"/>
      <c r="C8" s="224"/>
      <c r="D8" s="59" t="s">
        <v>20</v>
      </c>
      <c r="E8" s="59" t="s">
        <v>21</v>
      </c>
      <c r="F8" s="230"/>
    </row>
    <row r="9" spans="1:6" ht="21.75" customHeight="1" x14ac:dyDescent="0.25">
      <c r="A9" s="228"/>
      <c r="B9" s="215"/>
      <c r="C9" s="224"/>
      <c r="D9" s="59" t="s">
        <v>16</v>
      </c>
      <c r="E9" s="59" t="s">
        <v>21</v>
      </c>
      <c r="F9" s="230"/>
    </row>
    <row r="10" spans="1:6" ht="20.399999999999999" customHeight="1" x14ac:dyDescent="0.25">
      <c r="A10" s="228"/>
      <c r="B10" s="215"/>
      <c r="C10" s="61"/>
      <c r="D10" s="59" t="s">
        <v>22</v>
      </c>
      <c r="E10" s="62" t="s">
        <v>17</v>
      </c>
      <c r="F10" s="230"/>
    </row>
    <row r="11" spans="1:6" ht="21.75" customHeight="1" x14ac:dyDescent="0.25">
      <c r="A11" s="228"/>
      <c r="B11" s="222"/>
      <c r="C11" s="63"/>
      <c r="D11" s="60" t="s">
        <v>23</v>
      </c>
      <c r="E11" s="60" t="s">
        <v>17</v>
      </c>
      <c r="F11" s="230"/>
    </row>
    <row r="12" spans="1:6" ht="45.6" customHeight="1" x14ac:dyDescent="0.25">
      <c r="A12" s="229"/>
      <c r="B12" s="64"/>
      <c r="C12" s="65" t="s">
        <v>10</v>
      </c>
      <c r="D12" s="66" t="s">
        <v>11</v>
      </c>
      <c r="E12" s="66" t="s">
        <v>79</v>
      </c>
      <c r="F12" s="230"/>
    </row>
    <row r="13" spans="1:6" ht="21.75" customHeight="1" x14ac:dyDescent="0.25">
      <c r="A13" s="219">
        <v>3</v>
      </c>
      <c r="B13" s="215" t="s">
        <v>24</v>
      </c>
      <c r="C13" s="220" t="s">
        <v>77</v>
      </c>
      <c r="D13" s="220" t="s">
        <v>26</v>
      </c>
      <c r="E13" s="220" t="s">
        <v>17</v>
      </c>
      <c r="F13" s="230"/>
    </row>
    <row r="14" spans="1:6" ht="39" customHeight="1" x14ac:dyDescent="0.25">
      <c r="A14" s="219"/>
      <c r="B14" s="215"/>
      <c r="C14" s="221"/>
      <c r="D14" s="221"/>
      <c r="E14" s="221"/>
      <c r="F14" s="230"/>
    </row>
    <row r="15" spans="1:6" ht="21.75" customHeight="1" x14ac:dyDescent="0.25">
      <c r="A15" s="219">
        <v>4</v>
      </c>
      <c r="B15" s="222" t="s">
        <v>27</v>
      </c>
      <c r="C15" s="225" t="s">
        <v>10</v>
      </c>
      <c r="D15" s="220" t="s">
        <v>78</v>
      </c>
      <c r="E15" s="67" t="s">
        <v>17</v>
      </c>
      <c r="F15" s="230"/>
    </row>
    <row r="16" spans="1:6" ht="57.75" customHeight="1" x14ac:dyDescent="0.25">
      <c r="A16" s="219"/>
      <c r="B16" s="223"/>
      <c r="C16" s="226"/>
      <c r="D16" s="221"/>
      <c r="E16" s="68"/>
      <c r="F16" s="230"/>
    </row>
    <row r="17" spans="1:6" ht="21.75" customHeight="1" x14ac:dyDescent="0.25">
      <c r="A17" s="219">
        <v>5</v>
      </c>
      <c r="B17" s="215" t="s">
        <v>29</v>
      </c>
      <c r="C17" s="220" t="s">
        <v>10</v>
      </c>
      <c r="D17" s="67" t="s">
        <v>28</v>
      </c>
      <c r="E17" s="216" t="s">
        <v>82</v>
      </c>
      <c r="F17" s="230"/>
    </row>
    <row r="18" spans="1:6" ht="21.75" customHeight="1" x14ac:dyDescent="0.25">
      <c r="A18" s="219"/>
      <c r="B18" s="215"/>
      <c r="C18" s="224"/>
      <c r="D18" s="62"/>
      <c r="E18" s="217"/>
      <c r="F18" s="230"/>
    </row>
    <row r="19" spans="1:6" ht="23.25" customHeight="1" x14ac:dyDescent="0.25">
      <c r="A19" s="219"/>
      <c r="B19" s="215"/>
      <c r="C19" s="69" t="s">
        <v>14</v>
      </c>
      <c r="D19" s="68" t="s">
        <v>15</v>
      </c>
      <c r="E19" s="218"/>
      <c r="F19" s="230"/>
    </row>
    <row r="20" spans="1:6" ht="21.75" customHeight="1" x14ac:dyDescent="0.25">
      <c r="A20" s="219">
        <v>6</v>
      </c>
      <c r="B20" s="215" t="s">
        <v>30</v>
      </c>
      <c r="C20" s="220" t="s">
        <v>14</v>
      </c>
      <c r="D20" s="220" t="s">
        <v>31</v>
      </c>
      <c r="E20" s="220" t="s">
        <v>21</v>
      </c>
      <c r="F20" s="230"/>
    </row>
    <row r="21" spans="1:6" ht="39.75" customHeight="1" x14ac:dyDescent="0.25">
      <c r="A21" s="219"/>
      <c r="B21" s="215"/>
      <c r="C21" s="224"/>
      <c r="D21" s="221"/>
      <c r="E21" s="221"/>
      <c r="F21" s="230"/>
    </row>
    <row r="22" spans="1:6" ht="21.75" customHeight="1" x14ac:dyDescent="0.25">
      <c r="A22" s="219">
        <v>7</v>
      </c>
      <c r="B22" s="215" t="s">
        <v>32</v>
      </c>
      <c r="C22" s="220" t="s">
        <v>77</v>
      </c>
      <c r="D22" s="58" t="s">
        <v>25</v>
      </c>
      <c r="E22" s="58" t="s">
        <v>17</v>
      </c>
      <c r="F22" s="230"/>
    </row>
    <row r="23" spans="1:6" ht="27.75" customHeight="1" x14ac:dyDescent="0.25">
      <c r="A23" s="219"/>
      <c r="B23" s="215"/>
      <c r="C23" s="221"/>
      <c r="D23" s="68" t="s">
        <v>11</v>
      </c>
      <c r="E23" s="68" t="s">
        <v>12</v>
      </c>
      <c r="F23" s="230"/>
    </row>
    <row r="24" spans="1:6" ht="21.75" customHeight="1" x14ac:dyDescent="0.25">
      <c r="A24" s="56" t="s">
        <v>33</v>
      </c>
      <c r="B24" s="56" t="s">
        <v>34</v>
      </c>
      <c r="C24" s="57" t="s">
        <v>35</v>
      </c>
      <c r="D24" s="56" t="s">
        <v>80</v>
      </c>
      <c r="E24" s="56" t="s">
        <v>81</v>
      </c>
      <c r="F24" s="56"/>
    </row>
    <row r="25" spans="1:6" ht="21.75" customHeight="1" x14ac:dyDescent="0.25"/>
  </sheetData>
  <mergeCells count="30"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topLeftCell="A4" workbookViewId="0">
      <selection activeCell="M16" sqref="M16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35" t="s">
        <v>115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 ht="22.5" customHeight="1" x14ac:dyDescent="0.25">
      <c r="A2" s="233" t="s">
        <v>268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22.5" customHeight="1" x14ac:dyDescent="0.25">
      <c r="A3" s="236" t="s">
        <v>43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12" customHeight="1" x14ac:dyDescent="0.2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 ht="18" customHeight="1" x14ac:dyDescent="0.25">
      <c r="A5" s="238" t="s">
        <v>4</v>
      </c>
      <c r="B5" s="241" t="s">
        <v>66</v>
      </c>
      <c r="C5" s="241"/>
      <c r="D5" s="241" t="s">
        <v>67</v>
      </c>
      <c r="E5" s="241"/>
      <c r="F5" s="242" t="s">
        <v>36</v>
      </c>
      <c r="G5" s="243"/>
      <c r="H5" s="241" t="s">
        <v>68</v>
      </c>
      <c r="I5" s="241"/>
      <c r="J5" s="241" t="s">
        <v>69</v>
      </c>
      <c r="K5" s="241"/>
      <c r="L5" s="241" t="s">
        <v>37</v>
      </c>
      <c r="M5" s="241"/>
    </row>
    <row r="6" spans="1:13" ht="18" customHeight="1" x14ac:dyDescent="0.25">
      <c r="A6" s="239"/>
      <c r="B6" s="156" t="s">
        <v>38</v>
      </c>
      <c r="C6" s="238" t="s">
        <v>39</v>
      </c>
      <c r="D6" s="156" t="s">
        <v>38</v>
      </c>
      <c r="E6" s="238" t="s">
        <v>39</v>
      </c>
      <c r="F6" s="156" t="s">
        <v>38</v>
      </c>
      <c r="G6" s="238" t="s">
        <v>39</v>
      </c>
      <c r="H6" s="156" t="s">
        <v>38</v>
      </c>
      <c r="I6" s="238" t="s">
        <v>39</v>
      </c>
      <c r="J6" s="156" t="s">
        <v>38</v>
      </c>
      <c r="K6" s="238" t="s">
        <v>39</v>
      </c>
      <c r="L6" s="156" t="s">
        <v>38</v>
      </c>
      <c r="M6" s="238" t="s">
        <v>39</v>
      </c>
    </row>
    <row r="7" spans="1:13" ht="18" customHeight="1" x14ac:dyDescent="0.25">
      <c r="A7" s="240"/>
      <c r="B7" s="157" t="s">
        <v>40</v>
      </c>
      <c r="C7" s="240"/>
      <c r="D7" s="157" t="s">
        <v>40</v>
      </c>
      <c r="E7" s="240"/>
      <c r="F7" s="157" t="s">
        <v>40</v>
      </c>
      <c r="G7" s="240"/>
      <c r="H7" s="157" t="s">
        <v>40</v>
      </c>
      <c r="I7" s="240"/>
      <c r="J7" s="157" t="s">
        <v>40</v>
      </c>
      <c r="K7" s="240"/>
      <c r="L7" s="157" t="s">
        <v>40</v>
      </c>
      <c r="M7" s="240"/>
    </row>
    <row r="8" spans="1:13" ht="23.25" customHeight="1" x14ac:dyDescent="0.7">
      <c r="A8" s="158" t="s">
        <v>151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</row>
    <row r="9" spans="1:13" ht="23.25" customHeight="1" x14ac:dyDescent="0.7">
      <c r="A9" s="234" t="s">
        <v>112</v>
      </c>
      <c r="B9" s="234"/>
      <c r="C9" s="234"/>
      <c r="D9" s="234"/>
      <c r="E9" s="234"/>
      <c r="F9" s="234"/>
      <c r="G9" s="234"/>
      <c r="H9" s="234"/>
      <c r="I9" s="234"/>
      <c r="J9" s="160"/>
      <c r="K9" s="160"/>
      <c r="L9" s="160"/>
      <c r="M9" s="160"/>
    </row>
    <row r="10" spans="1:13" ht="23.25" customHeight="1" x14ac:dyDescent="0.7">
      <c r="A10" s="161" t="s">
        <v>11</v>
      </c>
      <c r="B10" s="162">
        <f>+'ยท1)'!E24</f>
        <v>0</v>
      </c>
      <c r="C10" s="163">
        <f>+'ยท1)'!E23</f>
        <v>0</v>
      </c>
      <c r="D10" s="162">
        <f>+'ยท1)'!F24</f>
        <v>8</v>
      </c>
      <c r="E10" s="163">
        <f>+'ยท1)'!F23</f>
        <v>3836000</v>
      </c>
      <c r="F10" s="162">
        <f>'ยท1)'!G24</f>
        <v>0</v>
      </c>
      <c r="G10" s="163">
        <f>+'ยท1)'!G23</f>
        <v>0</v>
      </c>
      <c r="H10" s="162">
        <f>+'ยท1)'!H24</f>
        <v>0</v>
      </c>
      <c r="I10" s="163">
        <f>+'ยท1)'!H23</f>
        <v>0</v>
      </c>
      <c r="J10" s="162">
        <f>+'ยท1)'!I24</f>
        <v>0</v>
      </c>
      <c r="K10" s="163">
        <f>+'ยท1)'!I23</f>
        <v>0</v>
      </c>
      <c r="L10" s="162">
        <f>B10+D10+F10+H10+J10</f>
        <v>8</v>
      </c>
      <c r="M10" s="163">
        <f>C10+E10+G10+I10+K10</f>
        <v>3836000</v>
      </c>
    </row>
    <row r="11" spans="1:13" ht="23.25" customHeight="1" x14ac:dyDescent="0.7">
      <c r="A11" s="164" t="s">
        <v>33</v>
      </c>
      <c r="B11" s="165">
        <f t="shared" ref="B11:M11" si="0">SUM(B10:B10)</f>
        <v>0</v>
      </c>
      <c r="C11" s="166">
        <f t="shared" si="0"/>
        <v>0</v>
      </c>
      <c r="D11" s="165">
        <f t="shared" si="0"/>
        <v>8</v>
      </c>
      <c r="E11" s="166">
        <f t="shared" si="0"/>
        <v>3836000</v>
      </c>
      <c r="F11" s="165">
        <f t="shared" si="0"/>
        <v>0</v>
      </c>
      <c r="G11" s="166">
        <f t="shared" si="0"/>
        <v>0</v>
      </c>
      <c r="H11" s="165">
        <f t="shared" si="0"/>
        <v>0</v>
      </c>
      <c r="I11" s="166">
        <f t="shared" si="0"/>
        <v>0</v>
      </c>
      <c r="J11" s="165">
        <f t="shared" si="0"/>
        <v>0</v>
      </c>
      <c r="K11" s="166">
        <f t="shared" si="0"/>
        <v>0</v>
      </c>
      <c r="L11" s="165">
        <f t="shared" si="0"/>
        <v>8</v>
      </c>
      <c r="M11" s="166">
        <f t="shared" si="0"/>
        <v>3836000</v>
      </c>
    </row>
    <row r="12" spans="1:13" ht="23.25" customHeight="1" x14ac:dyDescent="0.7">
      <c r="A12" s="167" t="s">
        <v>41</v>
      </c>
      <c r="B12" s="168">
        <f>SUM(B11)</f>
        <v>0</v>
      </c>
      <c r="C12" s="168">
        <f t="shared" ref="C12:M12" si="1">SUM(C11)</f>
        <v>0</v>
      </c>
      <c r="D12" s="168">
        <f t="shared" si="1"/>
        <v>8</v>
      </c>
      <c r="E12" s="168">
        <f t="shared" si="1"/>
        <v>3836000</v>
      </c>
      <c r="F12" s="168">
        <f t="shared" si="1"/>
        <v>0</v>
      </c>
      <c r="G12" s="168">
        <f t="shared" si="1"/>
        <v>0</v>
      </c>
      <c r="H12" s="168">
        <f t="shared" si="1"/>
        <v>0</v>
      </c>
      <c r="I12" s="168">
        <f t="shared" si="1"/>
        <v>0</v>
      </c>
      <c r="J12" s="168">
        <f t="shared" si="1"/>
        <v>0</v>
      </c>
      <c r="K12" s="168">
        <f t="shared" si="1"/>
        <v>0</v>
      </c>
      <c r="L12" s="168">
        <f t="shared" si="1"/>
        <v>8</v>
      </c>
      <c r="M12" s="168">
        <f t="shared" si="1"/>
        <v>3836000</v>
      </c>
    </row>
    <row r="13" spans="1:13" ht="21.75" customHeight="1" x14ac:dyDescent="0.25"/>
    <row r="14" spans="1:13" ht="21.75" customHeight="1" x14ac:dyDescent="0.25"/>
    <row r="15" spans="1:13" ht="30" customHeight="1" x14ac:dyDescent="0.25"/>
    <row r="16" spans="1:13" ht="30" customHeight="1" x14ac:dyDescent="0.25"/>
  </sheetData>
  <mergeCells count="18">
    <mergeCell ref="K6:K7"/>
    <mergeCell ref="M6:M7"/>
    <mergeCell ref="A2:M2"/>
    <mergeCell ref="A9:I9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workbookViewId="0">
      <selection activeCell="A4" sqref="A4:M4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0.69921875" bestFit="1" customWidth="1"/>
    <col min="8" max="8" width="6.8984375" customWidth="1"/>
    <col min="9" max="9" width="10.69921875" bestFit="1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36" t="s">
        <v>115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3.25" customHeight="1" x14ac:dyDescent="0.25">
      <c r="A3" s="233" t="s">
        <v>268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4" spans="1:13" ht="23.25" customHeight="1" x14ac:dyDescent="0.25">
      <c r="A4" s="233" t="s">
        <v>42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</row>
    <row r="5" spans="1:13" ht="23.25" customHeight="1" x14ac:dyDescent="0.25">
      <c r="A5" s="236" t="s">
        <v>43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</row>
    <row r="6" spans="1:13" ht="12" customHeight="1" x14ac:dyDescent="0.25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</row>
    <row r="7" spans="1:13" ht="18" customHeight="1" x14ac:dyDescent="0.25">
      <c r="A7" s="238" t="s">
        <v>4</v>
      </c>
      <c r="B7" s="241" t="s">
        <v>66</v>
      </c>
      <c r="C7" s="241"/>
      <c r="D7" s="241" t="s">
        <v>67</v>
      </c>
      <c r="E7" s="241"/>
      <c r="F7" s="242" t="s">
        <v>36</v>
      </c>
      <c r="G7" s="243"/>
      <c r="H7" s="241" t="s">
        <v>68</v>
      </c>
      <c r="I7" s="241"/>
      <c r="J7" s="241" t="s">
        <v>69</v>
      </c>
      <c r="K7" s="241"/>
      <c r="L7" s="241" t="s">
        <v>37</v>
      </c>
      <c r="M7" s="241"/>
    </row>
    <row r="8" spans="1:13" ht="18" customHeight="1" x14ac:dyDescent="0.25">
      <c r="A8" s="239"/>
      <c r="B8" s="156" t="s">
        <v>38</v>
      </c>
      <c r="C8" s="238" t="s">
        <v>39</v>
      </c>
      <c r="D8" s="156" t="s">
        <v>38</v>
      </c>
      <c r="E8" s="238" t="s">
        <v>39</v>
      </c>
      <c r="F8" s="156" t="s">
        <v>38</v>
      </c>
      <c r="G8" s="238" t="s">
        <v>39</v>
      </c>
      <c r="H8" s="156" t="s">
        <v>38</v>
      </c>
      <c r="I8" s="238" t="s">
        <v>39</v>
      </c>
      <c r="J8" s="156" t="s">
        <v>38</v>
      </c>
      <c r="K8" s="238" t="s">
        <v>39</v>
      </c>
      <c r="L8" s="156" t="s">
        <v>38</v>
      </c>
      <c r="M8" s="238" t="s">
        <v>39</v>
      </c>
    </row>
    <row r="9" spans="1:13" ht="18" customHeight="1" x14ac:dyDescent="0.25">
      <c r="A9" s="240"/>
      <c r="B9" s="157" t="s">
        <v>40</v>
      </c>
      <c r="C9" s="240"/>
      <c r="D9" s="157" t="s">
        <v>40</v>
      </c>
      <c r="E9" s="240"/>
      <c r="F9" s="157" t="s">
        <v>40</v>
      </c>
      <c r="G9" s="240"/>
      <c r="H9" s="157" t="s">
        <v>40</v>
      </c>
      <c r="I9" s="240"/>
      <c r="J9" s="157" t="s">
        <v>40</v>
      </c>
      <c r="K9" s="240"/>
      <c r="L9" s="157" t="s">
        <v>40</v>
      </c>
      <c r="M9" s="240"/>
    </row>
    <row r="10" spans="1:13" ht="25.95" customHeight="1" x14ac:dyDescent="0.7">
      <c r="A10" s="158" t="s">
        <v>151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</row>
    <row r="11" spans="1:13" ht="25.95" customHeight="1" x14ac:dyDescent="0.7">
      <c r="A11" s="244" t="s">
        <v>112</v>
      </c>
      <c r="B11" s="244"/>
      <c r="C11" s="244"/>
      <c r="D11" s="244"/>
      <c r="E11" s="244"/>
      <c r="F11" s="244"/>
      <c r="G11" s="244"/>
      <c r="H11" s="244"/>
      <c r="I11" s="244"/>
      <c r="J11" s="160"/>
      <c r="K11" s="160"/>
      <c r="L11" s="160"/>
      <c r="M11" s="160"/>
    </row>
    <row r="12" spans="1:13" ht="25.95" customHeight="1" x14ac:dyDescent="0.7">
      <c r="A12" s="161" t="s">
        <v>84</v>
      </c>
      <c r="B12" s="162">
        <f>+'ยท1)'!E24</f>
        <v>0</v>
      </c>
      <c r="C12" s="163">
        <f>+'ยท1)'!E23</f>
        <v>0</v>
      </c>
      <c r="D12" s="162">
        <v>0</v>
      </c>
      <c r="E12" s="163">
        <v>0</v>
      </c>
      <c r="F12" s="162">
        <f>'ยท1.2)'!G21</f>
        <v>4</v>
      </c>
      <c r="G12" s="163">
        <f>'ยท1.2)'!G20</f>
        <v>31500000</v>
      </c>
      <c r="H12" s="162">
        <f>+'ยท1)'!H24</f>
        <v>0</v>
      </c>
      <c r="I12" s="163">
        <f>+'ยท1)'!H23</f>
        <v>0</v>
      </c>
      <c r="J12" s="162">
        <f>+'ยท1)'!I24</f>
        <v>0</v>
      </c>
      <c r="K12" s="163">
        <f>+'ยท1)'!I23</f>
        <v>0</v>
      </c>
      <c r="L12" s="162">
        <f>B12+D12+F12+H12+J12</f>
        <v>4</v>
      </c>
      <c r="M12" s="163">
        <f>C12+E12+G12+I12+K12</f>
        <v>31500000</v>
      </c>
    </row>
    <row r="13" spans="1:13" ht="25.95" customHeight="1" x14ac:dyDescent="0.7">
      <c r="A13" s="161"/>
      <c r="B13" s="162"/>
      <c r="C13" s="163"/>
      <c r="D13" s="162"/>
      <c r="E13" s="163"/>
      <c r="F13" s="162"/>
      <c r="G13" s="163"/>
      <c r="H13" s="162"/>
      <c r="I13" s="163"/>
      <c r="J13" s="162"/>
      <c r="K13" s="163"/>
      <c r="L13" s="162"/>
      <c r="M13" s="163"/>
    </row>
    <row r="14" spans="1:13" ht="25.95" customHeight="1" x14ac:dyDescent="0.7">
      <c r="A14" s="164" t="s">
        <v>33</v>
      </c>
      <c r="B14" s="165">
        <f t="shared" ref="B14:M14" si="0">SUM(B12:B13)</f>
        <v>0</v>
      </c>
      <c r="C14" s="166">
        <f t="shared" si="0"/>
        <v>0</v>
      </c>
      <c r="D14" s="165">
        <f t="shared" si="0"/>
        <v>0</v>
      </c>
      <c r="E14" s="166">
        <f t="shared" si="0"/>
        <v>0</v>
      </c>
      <c r="F14" s="165">
        <f t="shared" si="0"/>
        <v>4</v>
      </c>
      <c r="G14" s="166">
        <f t="shared" si="0"/>
        <v>31500000</v>
      </c>
      <c r="H14" s="165">
        <f t="shared" si="0"/>
        <v>0</v>
      </c>
      <c r="I14" s="166">
        <f t="shared" si="0"/>
        <v>0</v>
      </c>
      <c r="J14" s="165">
        <f t="shared" si="0"/>
        <v>0</v>
      </c>
      <c r="K14" s="166">
        <f t="shared" si="0"/>
        <v>0</v>
      </c>
      <c r="L14" s="165">
        <f t="shared" si="0"/>
        <v>4</v>
      </c>
      <c r="M14" s="166">
        <f t="shared" si="0"/>
        <v>31500000</v>
      </c>
    </row>
  </sheetData>
  <mergeCells count="19">
    <mergeCell ref="A11:I11"/>
    <mergeCell ref="L7:M7"/>
    <mergeCell ref="C8:C9"/>
    <mergeCell ref="E8:E9"/>
    <mergeCell ref="G8:G9"/>
    <mergeCell ref="I8:I9"/>
    <mergeCell ref="K8:K9"/>
    <mergeCell ref="M8:M9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</mergeCells>
  <pageMargins left="0.39370078740157483" right="0.11811023622047245" top="0.35433070866141736" bottom="0.35433070866141736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6"/>
  <sheetViews>
    <sheetView workbookViewId="0">
      <selection activeCell="B7" sqref="B7:L7"/>
    </sheetView>
  </sheetViews>
  <sheetFormatPr defaultColWidth="9" defaultRowHeight="13.8" x14ac:dyDescent="0.25"/>
  <cols>
    <col min="1" max="1" width="3.296875" customWidth="1"/>
    <col min="2" max="2" width="21" customWidth="1"/>
    <col min="3" max="4" width="17.09765625" customWidth="1"/>
    <col min="5" max="5" width="7.296875" customWidth="1"/>
    <col min="6" max="6" width="9.69921875" customWidth="1"/>
    <col min="7" max="7" width="8.5" customWidth="1"/>
    <col min="8" max="8" width="7.69921875" customWidth="1"/>
    <col min="9" max="9" width="8" customWidth="1"/>
    <col min="10" max="10" width="14.69921875" customWidth="1"/>
    <col min="11" max="11" width="13.796875" customWidth="1"/>
    <col min="12" max="12" width="7.8984375" customWidth="1"/>
  </cols>
  <sheetData>
    <row r="1" spans="1:12" ht="21" customHeight="1" x14ac:dyDescent="0.25">
      <c r="A1" s="246" t="s">
        <v>65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24.75" customHeight="1" x14ac:dyDescent="0.25">
      <c r="A2" s="233" t="s">
        <v>268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</row>
    <row r="3" spans="1:12" ht="21" customHeight="1" x14ac:dyDescent="0.25">
      <c r="A3" s="246" t="s">
        <v>42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</row>
    <row r="4" spans="1:12" ht="21" customHeight="1" x14ac:dyDescent="0.5">
      <c r="A4" s="246" t="s">
        <v>64</v>
      </c>
      <c r="B4" s="246"/>
      <c r="C4" s="246"/>
      <c r="D4" s="246"/>
      <c r="E4" s="246"/>
      <c r="F4" s="246"/>
      <c r="G4" s="246"/>
      <c r="H4" s="246"/>
      <c r="I4" s="246"/>
      <c r="J4" s="246"/>
      <c r="K4" s="170"/>
      <c r="L4" s="170"/>
    </row>
    <row r="5" spans="1:12" ht="21" customHeight="1" x14ac:dyDescent="0.25">
      <c r="A5" s="169"/>
      <c r="B5" s="245" t="s">
        <v>95</v>
      </c>
      <c r="C5" s="245"/>
      <c r="D5" s="245"/>
      <c r="E5" s="245"/>
      <c r="F5" s="245"/>
      <c r="G5" s="245"/>
      <c r="H5" s="245"/>
      <c r="I5" s="245"/>
      <c r="J5" s="245"/>
      <c r="K5" s="245"/>
      <c r="L5" s="155"/>
    </row>
    <row r="6" spans="1:12" ht="21" customHeight="1" x14ac:dyDescent="0.25">
      <c r="A6" s="169"/>
      <c r="B6" s="245" t="s">
        <v>85</v>
      </c>
      <c r="C6" s="245"/>
      <c r="D6" s="245"/>
      <c r="E6" s="245"/>
      <c r="F6" s="245"/>
      <c r="G6" s="245"/>
      <c r="H6" s="245"/>
      <c r="I6" s="245"/>
      <c r="J6" s="245"/>
      <c r="K6" s="245"/>
      <c r="L6" s="155"/>
    </row>
    <row r="7" spans="1:12" ht="24" customHeight="1" x14ac:dyDescent="0.25">
      <c r="A7" s="169"/>
      <c r="B7" s="245" t="s">
        <v>86</v>
      </c>
      <c r="C7" s="245"/>
      <c r="D7" s="245"/>
      <c r="E7" s="245"/>
      <c r="F7" s="245"/>
      <c r="G7" s="245"/>
      <c r="H7" s="245"/>
      <c r="I7" s="245"/>
      <c r="J7" s="245"/>
      <c r="K7" s="245"/>
      <c r="L7" s="245"/>
    </row>
    <row r="8" spans="1:12" ht="21" customHeight="1" x14ac:dyDescent="0.25">
      <c r="A8" s="171"/>
      <c r="B8" s="245" t="s">
        <v>87</v>
      </c>
      <c r="C8" s="245"/>
      <c r="D8" s="245"/>
      <c r="E8" s="245"/>
      <c r="F8" s="245"/>
      <c r="G8" s="245"/>
      <c r="H8" s="245"/>
      <c r="I8" s="245"/>
      <c r="J8" s="245"/>
      <c r="K8" s="245"/>
      <c r="L8" s="155"/>
    </row>
    <row r="9" spans="1:12" ht="21" customHeight="1" x14ac:dyDescent="0.25">
      <c r="A9" s="171"/>
      <c r="B9" s="171" t="s">
        <v>89</v>
      </c>
      <c r="C9" s="169"/>
      <c r="D9" s="169"/>
      <c r="E9" s="169"/>
      <c r="F9" s="169"/>
      <c r="G9" s="169"/>
      <c r="H9" s="169"/>
      <c r="I9" s="169"/>
      <c r="J9" s="169"/>
      <c r="K9" s="259" t="s">
        <v>146</v>
      </c>
      <c r="L9" s="259"/>
    </row>
    <row r="10" spans="1:12" ht="21" customHeight="1" x14ac:dyDescent="0.25">
      <c r="A10" s="171"/>
      <c r="B10" s="260" t="s">
        <v>110</v>
      </c>
      <c r="C10" s="260"/>
      <c r="D10" s="260"/>
      <c r="E10" s="260"/>
      <c r="F10" s="260"/>
      <c r="G10" s="260"/>
      <c r="H10" s="260"/>
      <c r="I10" s="260"/>
      <c r="J10" s="260"/>
      <c r="K10" s="172" t="s">
        <v>60</v>
      </c>
      <c r="L10" s="173"/>
    </row>
    <row r="11" spans="1:12" ht="21" customHeight="1" x14ac:dyDescent="0.25">
      <c r="A11" s="171" t="s">
        <v>74</v>
      </c>
      <c r="B11" s="260" t="s">
        <v>165</v>
      </c>
      <c r="C11" s="260"/>
      <c r="D11" s="260"/>
      <c r="E11" s="260"/>
      <c r="F11" s="260"/>
      <c r="G11" s="260"/>
      <c r="H11" s="260"/>
      <c r="I11" s="260"/>
      <c r="J11" s="260"/>
      <c r="K11" s="172"/>
      <c r="L11" s="173"/>
    </row>
    <row r="12" spans="1:12" ht="21" customHeight="1" x14ac:dyDescent="0.25">
      <c r="A12" s="171"/>
      <c r="B12" s="261" t="s">
        <v>88</v>
      </c>
      <c r="C12" s="261"/>
      <c r="D12" s="261"/>
      <c r="E12" s="261"/>
      <c r="F12" s="261"/>
      <c r="G12" s="261"/>
      <c r="H12" s="261"/>
      <c r="I12" s="261"/>
      <c r="J12" s="261"/>
      <c r="K12" s="261"/>
      <c r="L12" s="174"/>
    </row>
    <row r="13" spans="1:12" ht="21" customHeight="1" x14ac:dyDescent="0.25">
      <c r="A13" s="256" t="s">
        <v>3</v>
      </c>
      <c r="B13" s="256" t="s">
        <v>40</v>
      </c>
      <c r="C13" s="257" t="s">
        <v>44</v>
      </c>
      <c r="D13" s="257" t="s">
        <v>45</v>
      </c>
      <c r="E13" s="258" t="s">
        <v>46</v>
      </c>
      <c r="F13" s="258"/>
      <c r="G13" s="258"/>
      <c r="H13" s="258"/>
      <c r="I13" s="258"/>
      <c r="J13" s="247" t="s">
        <v>47</v>
      </c>
      <c r="K13" s="248" t="s">
        <v>48</v>
      </c>
      <c r="L13" s="248" t="s">
        <v>76</v>
      </c>
    </row>
    <row r="14" spans="1:12" ht="21" customHeight="1" x14ac:dyDescent="0.25">
      <c r="A14" s="256"/>
      <c r="B14" s="256"/>
      <c r="C14" s="257"/>
      <c r="D14" s="257"/>
      <c r="E14" s="175">
        <v>2566</v>
      </c>
      <c r="F14" s="175">
        <v>2567</v>
      </c>
      <c r="G14" s="175">
        <v>2568</v>
      </c>
      <c r="H14" s="175">
        <v>2569</v>
      </c>
      <c r="I14" s="175">
        <v>2570</v>
      </c>
      <c r="J14" s="247"/>
      <c r="K14" s="248"/>
      <c r="L14" s="248"/>
    </row>
    <row r="15" spans="1:12" ht="21" customHeight="1" x14ac:dyDescent="0.25">
      <c r="A15" s="256"/>
      <c r="B15" s="256"/>
      <c r="C15" s="257"/>
      <c r="D15" s="257"/>
      <c r="E15" s="176" t="s">
        <v>61</v>
      </c>
      <c r="F15" s="176" t="s">
        <v>61</v>
      </c>
      <c r="G15" s="176" t="s">
        <v>61</v>
      </c>
      <c r="H15" s="176" t="s">
        <v>61</v>
      </c>
      <c r="I15" s="176" t="s">
        <v>61</v>
      </c>
      <c r="J15" s="247"/>
      <c r="K15" s="248"/>
      <c r="L15" s="248"/>
    </row>
    <row r="16" spans="1:12" ht="198" customHeight="1" x14ac:dyDescent="0.25">
      <c r="A16" s="177">
        <v>1</v>
      </c>
      <c r="B16" s="178" t="s">
        <v>228</v>
      </c>
      <c r="C16" s="179" t="s">
        <v>210</v>
      </c>
      <c r="D16" s="180" t="s">
        <v>212</v>
      </c>
      <c r="E16" s="181" t="s">
        <v>62</v>
      </c>
      <c r="F16" s="181">
        <v>3150000</v>
      </c>
      <c r="G16" s="181" t="s">
        <v>62</v>
      </c>
      <c r="H16" s="181" t="s">
        <v>62</v>
      </c>
      <c r="I16" s="181" t="s">
        <v>62</v>
      </c>
      <c r="J16" s="179" t="s">
        <v>132</v>
      </c>
      <c r="K16" s="179" t="s">
        <v>133</v>
      </c>
      <c r="L16" s="182" t="s">
        <v>216</v>
      </c>
    </row>
    <row r="17" spans="1:12" ht="177" customHeight="1" x14ac:dyDescent="0.25">
      <c r="A17" s="177">
        <v>2</v>
      </c>
      <c r="B17" s="178" t="s">
        <v>244</v>
      </c>
      <c r="C17" s="179" t="s">
        <v>166</v>
      </c>
      <c r="D17" s="180" t="s">
        <v>213</v>
      </c>
      <c r="E17" s="181" t="s">
        <v>62</v>
      </c>
      <c r="F17" s="181">
        <v>3500000</v>
      </c>
      <c r="G17" s="181" t="s">
        <v>62</v>
      </c>
      <c r="H17" s="181" t="s">
        <v>62</v>
      </c>
      <c r="I17" s="181" t="s">
        <v>62</v>
      </c>
      <c r="J17" s="179" t="s">
        <v>132</v>
      </c>
      <c r="K17" s="179" t="s">
        <v>133</v>
      </c>
      <c r="L17" s="182" t="s">
        <v>216</v>
      </c>
    </row>
    <row r="18" spans="1:12" ht="196.2" customHeight="1" x14ac:dyDescent="0.25">
      <c r="A18" s="177">
        <v>3</v>
      </c>
      <c r="B18" s="178" t="s">
        <v>229</v>
      </c>
      <c r="C18" s="179" t="s">
        <v>166</v>
      </c>
      <c r="D18" s="180" t="s">
        <v>207</v>
      </c>
      <c r="E18" s="181" t="s">
        <v>62</v>
      </c>
      <c r="F18" s="181">
        <v>2750000</v>
      </c>
      <c r="G18" s="181" t="s">
        <v>62</v>
      </c>
      <c r="H18" s="181" t="s">
        <v>62</v>
      </c>
      <c r="I18" s="181" t="s">
        <v>62</v>
      </c>
      <c r="J18" s="179" t="s">
        <v>132</v>
      </c>
      <c r="K18" s="179" t="s">
        <v>133</v>
      </c>
      <c r="L18" s="182" t="s">
        <v>216</v>
      </c>
    </row>
    <row r="19" spans="1:12" ht="30.6" hidden="1" customHeight="1" x14ac:dyDescent="0.25">
      <c r="A19" s="29"/>
      <c r="B19" s="249" t="s">
        <v>70</v>
      </c>
      <c r="C19" s="250"/>
      <c r="D19" s="251"/>
      <c r="E19" s="53" t="e">
        <f>SUM(#REF!)</f>
        <v>#REF!</v>
      </c>
      <c r="F19" s="53">
        <f>SUM(F16:F18)</f>
        <v>9400000</v>
      </c>
      <c r="G19" s="53">
        <f>SUM(G16:G18)</f>
        <v>0</v>
      </c>
      <c r="H19" s="53" t="e">
        <f>SUM(#REF!)</f>
        <v>#REF!</v>
      </c>
      <c r="I19" s="53" t="e">
        <f>SUM(#REF!)</f>
        <v>#REF!</v>
      </c>
      <c r="J19" s="25"/>
      <c r="K19" s="26"/>
      <c r="L19" s="26"/>
    </row>
    <row r="20" spans="1:12" ht="41.4" hidden="1" customHeight="1" x14ac:dyDescent="0.25">
      <c r="A20" s="252"/>
      <c r="B20" s="253"/>
      <c r="C20" s="254" t="s">
        <v>71</v>
      </c>
      <c r="D20" s="255"/>
      <c r="E20" s="30">
        <f>COUNT(#REF!)</f>
        <v>0</v>
      </c>
      <c r="F20" s="30">
        <f>COUNT(F16:F18)</f>
        <v>3</v>
      </c>
      <c r="G20" s="30">
        <f>COUNT(G16:G18)</f>
        <v>0</v>
      </c>
      <c r="H20" s="30">
        <f>COUNT(#REF!)</f>
        <v>0</v>
      </c>
      <c r="I20" s="30">
        <f>COUNT(#REF!)</f>
        <v>0</v>
      </c>
      <c r="J20" s="27"/>
      <c r="K20" s="28"/>
      <c r="L20" s="28"/>
    </row>
    <row r="21" spans="1:12" ht="21" customHeight="1" x14ac:dyDescent="0.5">
      <c r="A21" s="1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21" customHeight="1" x14ac:dyDescent="0.5">
      <c r="A22" s="1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21" customHeight="1" x14ac:dyDescent="0.5">
      <c r="A23" s="1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21" customHeight="1" x14ac:dyDescent="0.5">
      <c r="A24" s="1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3">
    <mergeCell ref="B8:K8"/>
    <mergeCell ref="K9:L9"/>
    <mergeCell ref="B10:J10"/>
    <mergeCell ref="B12:K12"/>
    <mergeCell ref="B7:L7"/>
    <mergeCell ref="B11:J11"/>
    <mergeCell ref="J13:J15"/>
    <mergeCell ref="K13:K15"/>
    <mergeCell ref="L13:L15"/>
    <mergeCell ref="B19:D19"/>
    <mergeCell ref="A20:B20"/>
    <mergeCell ref="C20:D20"/>
    <mergeCell ref="A13:A15"/>
    <mergeCell ref="B13:B15"/>
    <mergeCell ref="C13:C15"/>
    <mergeCell ref="D13:D15"/>
    <mergeCell ref="E13:I13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19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E591-FF97-45EA-8A5E-79C273BE843B}">
  <dimension ref="A1:L106"/>
  <sheetViews>
    <sheetView topLeftCell="A4" workbookViewId="0">
      <selection activeCell="K16" sqref="K16"/>
    </sheetView>
  </sheetViews>
  <sheetFormatPr defaultColWidth="9" defaultRowHeight="13.8" x14ac:dyDescent="0.25"/>
  <cols>
    <col min="1" max="1" width="3.296875" customWidth="1"/>
    <col min="2" max="2" width="21" customWidth="1"/>
    <col min="3" max="4" width="17.09765625" customWidth="1"/>
    <col min="5" max="5" width="7.296875" customWidth="1"/>
    <col min="6" max="6" width="8" customWidth="1"/>
    <col min="7" max="7" width="10.796875" customWidth="1"/>
    <col min="8" max="8" width="7.69921875" customWidth="1"/>
    <col min="9" max="9" width="8" customWidth="1"/>
    <col min="10" max="10" width="14.69921875" customWidth="1"/>
    <col min="11" max="11" width="13.796875" customWidth="1"/>
    <col min="12" max="12" width="7.8984375" customWidth="1"/>
  </cols>
  <sheetData>
    <row r="1" spans="1:12" ht="21" customHeight="1" x14ac:dyDescent="0.25">
      <c r="A1" s="273" t="s">
        <v>65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ht="24.75" customHeight="1" x14ac:dyDescent="0.25">
      <c r="A2" s="213" t="s">
        <v>206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73" t="s">
        <v>42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1" customHeight="1" x14ac:dyDescent="0.25">
      <c r="A4" s="273" t="s">
        <v>64</v>
      </c>
      <c r="B4" s="273"/>
      <c r="C4" s="273"/>
      <c r="D4" s="273"/>
      <c r="E4" s="273"/>
      <c r="F4" s="273"/>
      <c r="G4" s="273"/>
      <c r="H4" s="273"/>
      <c r="I4" s="273"/>
      <c r="J4" s="273"/>
    </row>
    <row r="5" spans="1:12" ht="21" customHeight="1" x14ac:dyDescent="0.25">
      <c r="A5" s="77"/>
      <c r="B5" s="214" t="s">
        <v>97</v>
      </c>
      <c r="C5" s="214"/>
      <c r="D5" s="214"/>
      <c r="E5" s="214"/>
      <c r="F5" s="214"/>
      <c r="G5" s="214"/>
      <c r="H5" s="214"/>
      <c r="I5" s="214"/>
      <c r="J5" s="214"/>
      <c r="K5" s="214"/>
      <c r="L5" s="8"/>
    </row>
    <row r="6" spans="1:12" ht="21" customHeight="1" x14ac:dyDescent="0.25">
      <c r="A6" s="77"/>
      <c r="B6" s="272" t="s">
        <v>98</v>
      </c>
      <c r="C6" s="214"/>
      <c r="D6" s="214"/>
      <c r="E6" s="214"/>
      <c r="F6" s="214"/>
      <c r="G6" s="214"/>
      <c r="H6" s="214"/>
      <c r="I6" s="214"/>
      <c r="J6" s="214"/>
      <c r="K6" s="214"/>
      <c r="L6" s="76"/>
    </row>
    <row r="7" spans="1:12" ht="24" customHeight="1" x14ac:dyDescent="0.25">
      <c r="A7" s="77"/>
      <c r="B7" s="262" t="s">
        <v>99</v>
      </c>
      <c r="C7" s="262"/>
      <c r="D7" s="262"/>
      <c r="E7" s="262"/>
      <c r="F7" s="262"/>
      <c r="G7" s="262"/>
      <c r="H7" s="262"/>
      <c r="I7" s="262"/>
      <c r="J7" s="262"/>
      <c r="K7" s="262"/>
      <c r="L7" s="8"/>
    </row>
    <row r="8" spans="1:12" ht="21" customHeight="1" x14ac:dyDescent="0.5">
      <c r="A8" s="8"/>
      <c r="B8" s="8" t="s">
        <v>96</v>
      </c>
      <c r="C8" s="10"/>
      <c r="D8" s="10"/>
      <c r="E8" s="10"/>
      <c r="F8" s="10"/>
      <c r="G8" s="10"/>
      <c r="H8" s="10"/>
      <c r="I8" s="10"/>
      <c r="J8" s="10"/>
      <c r="K8" s="263"/>
      <c r="L8" s="263"/>
    </row>
    <row r="9" spans="1:12" ht="21" customHeight="1" x14ac:dyDescent="0.5">
      <c r="A9" s="8"/>
      <c r="B9" s="8" t="s">
        <v>189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21" customHeight="1" x14ac:dyDescent="0.5">
      <c r="A10" s="8"/>
      <c r="B10" s="6" t="s">
        <v>109</v>
      </c>
      <c r="C10" s="10"/>
      <c r="D10" s="10"/>
      <c r="E10" s="10"/>
      <c r="F10" s="10"/>
      <c r="G10" s="10"/>
      <c r="H10" s="10"/>
      <c r="I10" s="10"/>
      <c r="J10" s="10"/>
      <c r="K10" s="264" t="s">
        <v>83</v>
      </c>
      <c r="L10" s="264"/>
    </row>
    <row r="11" spans="1:12" ht="21" customHeight="1" x14ac:dyDescent="0.25">
      <c r="A11" s="8" t="s">
        <v>74</v>
      </c>
      <c r="B11" s="269" t="s">
        <v>100</v>
      </c>
      <c r="C11" s="269"/>
      <c r="D11" s="269"/>
      <c r="E11" s="269"/>
      <c r="F11" s="269"/>
      <c r="G11" s="269"/>
      <c r="H11" s="269"/>
      <c r="I11" s="269"/>
      <c r="J11" s="269"/>
      <c r="K11" s="3"/>
      <c r="L11" s="46"/>
    </row>
    <row r="12" spans="1:12" ht="21" customHeight="1" x14ac:dyDescent="0.25">
      <c r="A12" s="8"/>
      <c r="B12" s="270" t="s">
        <v>211</v>
      </c>
      <c r="C12" s="270"/>
      <c r="D12" s="270"/>
      <c r="E12" s="270"/>
      <c r="F12" s="270"/>
      <c r="G12" s="270"/>
      <c r="H12" s="270"/>
      <c r="I12" s="270"/>
      <c r="J12" s="270"/>
      <c r="K12" s="270"/>
      <c r="L12" s="47"/>
    </row>
    <row r="13" spans="1:12" ht="21" customHeight="1" x14ac:dyDescent="0.25">
      <c r="A13" s="265" t="s">
        <v>3</v>
      </c>
      <c r="B13" s="265" t="s">
        <v>40</v>
      </c>
      <c r="C13" s="266" t="s">
        <v>44</v>
      </c>
      <c r="D13" s="266" t="s">
        <v>45</v>
      </c>
      <c r="E13" s="267" t="s">
        <v>46</v>
      </c>
      <c r="F13" s="267"/>
      <c r="G13" s="267"/>
      <c r="H13" s="267"/>
      <c r="I13" s="267"/>
      <c r="J13" s="268" t="s">
        <v>47</v>
      </c>
      <c r="K13" s="271" t="s">
        <v>48</v>
      </c>
      <c r="L13" s="271" t="s">
        <v>76</v>
      </c>
    </row>
    <row r="14" spans="1:12" ht="21" customHeight="1" x14ac:dyDescent="0.25">
      <c r="A14" s="265"/>
      <c r="B14" s="265"/>
      <c r="C14" s="266"/>
      <c r="D14" s="266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68"/>
      <c r="K14" s="271"/>
      <c r="L14" s="271"/>
    </row>
    <row r="15" spans="1:12" ht="21" customHeight="1" x14ac:dyDescent="0.25">
      <c r="A15" s="265"/>
      <c r="B15" s="265"/>
      <c r="C15" s="266"/>
      <c r="D15" s="266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68"/>
      <c r="K15" s="271"/>
      <c r="L15" s="271"/>
    </row>
    <row r="16" spans="1:12" ht="198" customHeight="1" x14ac:dyDescent="0.25">
      <c r="A16" s="116">
        <v>1</v>
      </c>
      <c r="B16" s="131" t="s">
        <v>214</v>
      </c>
      <c r="C16" s="130" t="s">
        <v>259</v>
      </c>
      <c r="D16" s="135" t="s">
        <v>215</v>
      </c>
      <c r="E16" s="132" t="s">
        <v>62</v>
      </c>
      <c r="F16" s="132" t="s">
        <v>62</v>
      </c>
      <c r="G16" s="132">
        <v>10000000</v>
      </c>
      <c r="H16" s="132" t="s">
        <v>62</v>
      </c>
      <c r="I16" s="132" t="s">
        <v>62</v>
      </c>
      <c r="J16" s="133" t="s">
        <v>217</v>
      </c>
      <c r="K16" s="130" t="s">
        <v>218</v>
      </c>
      <c r="L16" s="134" t="s">
        <v>216</v>
      </c>
    </row>
    <row r="17" spans="1:12" ht="198" customHeight="1" x14ac:dyDescent="0.25">
      <c r="A17" s="142"/>
      <c r="B17" s="143"/>
      <c r="C17" s="144"/>
      <c r="D17" s="135"/>
      <c r="E17" s="132"/>
      <c r="F17" s="132"/>
      <c r="G17" s="132"/>
      <c r="H17" s="132"/>
      <c r="I17" s="132"/>
      <c r="J17" s="145"/>
      <c r="K17" s="146"/>
      <c r="L17" s="147"/>
    </row>
    <row r="18" spans="1:12" ht="198" customHeight="1" x14ac:dyDescent="0.25">
      <c r="A18" s="142"/>
      <c r="B18" s="143"/>
      <c r="C18" s="144"/>
      <c r="D18" s="135"/>
      <c r="E18" s="132"/>
      <c r="F18" s="132"/>
      <c r="G18" s="132"/>
      <c r="H18" s="132"/>
      <c r="I18" s="132"/>
      <c r="J18" s="145"/>
      <c r="K18" s="146"/>
      <c r="L18" s="147"/>
    </row>
    <row r="19" spans="1:12" ht="30.6" customHeight="1" x14ac:dyDescent="0.25">
      <c r="A19" s="29"/>
      <c r="B19" s="249" t="s">
        <v>70</v>
      </c>
      <c r="C19" s="250"/>
      <c r="D19" s="251"/>
      <c r="E19" s="53" t="e">
        <f>SUM(#REF!)</f>
        <v>#REF!</v>
      </c>
      <c r="F19" s="53" t="e">
        <f>SUM(#REF!)</f>
        <v>#REF!</v>
      </c>
      <c r="G19" s="53">
        <f>SUM(G16:G16)</f>
        <v>10000000</v>
      </c>
      <c r="H19" s="53" t="e">
        <f>SUM(#REF!)</f>
        <v>#REF!</v>
      </c>
      <c r="I19" s="53" t="e">
        <f>SUM(#REF!)</f>
        <v>#REF!</v>
      </c>
      <c r="J19" s="25"/>
      <c r="K19" s="26"/>
      <c r="L19" s="26"/>
    </row>
    <row r="20" spans="1:12" ht="41.4" customHeight="1" x14ac:dyDescent="0.25">
      <c r="A20" s="252"/>
      <c r="B20" s="253"/>
      <c r="C20" s="254" t="s">
        <v>71</v>
      </c>
      <c r="D20" s="255"/>
      <c r="E20" s="30">
        <f>COUNT(#REF!)</f>
        <v>0</v>
      </c>
      <c r="F20" s="30">
        <f>COUNT(F16:F16)</f>
        <v>0</v>
      </c>
      <c r="G20" s="30">
        <f>COUNT(G16:G16)</f>
        <v>1</v>
      </c>
      <c r="H20" s="30">
        <f>COUNT(#REF!)</f>
        <v>0</v>
      </c>
      <c r="I20" s="30">
        <f>COUNT(#REF!)</f>
        <v>0</v>
      </c>
      <c r="J20" s="27"/>
      <c r="K20" s="28"/>
      <c r="L20" s="28"/>
    </row>
    <row r="21" spans="1:12" ht="21" customHeight="1" x14ac:dyDescent="0.5">
      <c r="A21" s="1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21" customHeight="1" x14ac:dyDescent="0.5">
      <c r="A22" s="1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21" customHeight="1" x14ac:dyDescent="0.5">
      <c r="A23" s="1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21" customHeight="1" x14ac:dyDescent="0.5">
      <c r="A24" s="1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6:K6"/>
    <mergeCell ref="A1:L1"/>
    <mergeCell ref="A2:L2"/>
    <mergeCell ref="A3:L3"/>
    <mergeCell ref="A4:J4"/>
    <mergeCell ref="B5:K5"/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tabSelected="1" view="pageBreakPreview" topLeftCell="A7" zoomScaleNormal="98" zoomScaleSheetLayoutView="100" workbookViewId="0">
      <selection activeCell="B11" sqref="B11:K11"/>
    </sheetView>
  </sheetViews>
  <sheetFormatPr defaultColWidth="9" defaultRowHeight="18.600000000000001" x14ac:dyDescent="0.3"/>
  <cols>
    <col min="1" max="1" width="4.09765625" customWidth="1"/>
    <col min="2" max="2" width="21.09765625" style="91" customWidth="1"/>
    <col min="3" max="3" width="18.5" customWidth="1"/>
    <col min="4" max="4" width="18" customWidth="1"/>
    <col min="5" max="5" width="8.5" customWidth="1"/>
    <col min="6" max="6" width="10.69921875" customWidth="1"/>
    <col min="7" max="9" width="8.5" customWidth="1"/>
    <col min="10" max="10" width="15.3984375" customWidth="1"/>
    <col min="11" max="11" width="15.19921875" customWidth="1"/>
    <col min="12" max="12" width="9.5" style="49" customWidth="1"/>
  </cols>
  <sheetData>
    <row r="1" spans="1:12" ht="21" customHeight="1" x14ac:dyDescent="0.25">
      <c r="A1" s="233" t="s">
        <v>58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spans="1:12" ht="26.4" customHeight="1" x14ac:dyDescent="0.25">
      <c r="A2" s="233" t="s">
        <v>268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</row>
    <row r="3" spans="1:12" ht="21" customHeight="1" x14ac:dyDescent="0.25">
      <c r="A3" s="233" t="s">
        <v>43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</row>
    <row r="4" spans="1:12" ht="21" customHeight="1" x14ac:dyDescent="0.25">
      <c r="A4" s="155"/>
      <c r="B4" s="245" t="s">
        <v>95</v>
      </c>
      <c r="C4" s="245"/>
      <c r="D4" s="245"/>
      <c r="E4" s="245"/>
      <c r="F4" s="245"/>
      <c r="G4" s="245"/>
      <c r="H4" s="245"/>
      <c r="I4" s="245"/>
      <c r="J4" s="245"/>
      <c r="K4" s="245"/>
      <c r="L4" s="155"/>
    </row>
    <row r="5" spans="1:12" ht="20.399999999999999" customHeight="1" x14ac:dyDescent="0.25">
      <c r="A5" s="155"/>
      <c r="B5" s="361" t="s">
        <v>308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2" ht="21" customHeight="1" x14ac:dyDescent="0.25">
      <c r="A6" s="155"/>
      <c r="B6" s="183" t="s">
        <v>86</v>
      </c>
      <c r="C6" s="171"/>
      <c r="D6" s="171"/>
      <c r="E6" s="171"/>
      <c r="F6" s="171"/>
      <c r="G6" s="171"/>
      <c r="H6" s="171"/>
      <c r="I6" s="171"/>
      <c r="J6" s="171"/>
      <c r="K6" s="171"/>
      <c r="L6" s="155"/>
    </row>
    <row r="7" spans="1:12" ht="21" customHeight="1" x14ac:dyDescent="0.25">
      <c r="A7" s="155"/>
      <c r="B7" s="245" t="s">
        <v>87</v>
      </c>
      <c r="C7" s="245"/>
      <c r="D7" s="245"/>
      <c r="E7" s="245"/>
      <c r="F7" s="245"/>
      <c r="G7" s="245"/>
      <c r="H7" s="245"/>
      <c r="I7" s="245"/>
      <c r="J7" s="245"/>
      <c r="K7" s="245"/>
      <c r="L7" s="155"/>
    </row>
    <row r="8" spans="1:12" ht="21" customHeight="1" x14ac:dyDescent="0.5">
      <c r="A8" s="170"/>
      <c r="B8" s="183" t="s">
        <v>89</v>
      </c>
      <c r="C8" s="169"/>
      <c r="D8" s="169"/>
      <c r="E8" s="169"/>
      <c r="F8" s="169"/>
      <c r="G8" s="169"/>
      <c r="H8" s="169"/>
      <c r="I8" s="169"/>
      <c r="J8" s="169"/>
      <c r="K8" s="259" t="s">
        <v>59</v>
      </c>
      <c r="L8" s="259"/>
    </row>
    <row r="9" spans="1:12" ht="21" customHeight="1" x14ac:dyDescent="0.5">
      <c r="A9" s="170"/>
      <c r="B9" s="260" t="s">
        <v>110</v>
      </c>
      <c r="C9" s="260"/>
      <c r="D9" s="260"/>
      <c r="E9" s="260"/>
      <c r="F9" s="260"/>
      <c r="G9" s="260"/>
      <c r="H9" s="260"/>
      <c r="I9" s="260"/>
      <c r="J9" s="260"/>
      <c r="K9" s="172" t="s">
        <v>60</v>
      </c>
      <c r="L9" s="173"/>
    </row>
    <row r="10" spans="1:12" ht="21" customHeight="1" x14ac:dyDescent="0.5">
      <c r="A10" s="170"/>
      <c r="B10" s="260" t="s">
        <v>165</v>
      </c>
      <c r="C10" s="260"/>
      <c r="D10" s="260"/>
      <c r="E10" s="260"/>
      <c r="F10" s="260"/>
      <c r="G10" s="260"/>
      <c r="H10" s="260"/>
      <c r="I10" s="260"/>
      <c r="J10" s="260"/>
      <c r="K10" s="172"/>
      <c r="L10" s="173"/>
    </row>
    <row r="11" spans="1:12" ht="21" customHeight="1" x14ac:dyDescent="0.25">
      <c r="A11" s="184"/>
      <c r="B11" s="261" t="s">
        <v>88</v>
      </c>
      <c r="C11" s="261"/>
      <c r="D11" s="261"/>
      <c r="E11" s="261"/>
      <c r="F11" s="261"/>
      <c r="G11" s="261"/>
      <c r="H11" s="261"/>
      <c r="I11" s="261"/>
      <c r="J11" s="261"/>
      <c r="K11" s="261"/>
      <c r="L11" s="174"/>
    </row>
    <row r="12" spans="1:12" ht="19.5" customHeight="1" x14ac:dyDescent="0.25">
      <c r="A12" s="283" t="s">
        <v>3</v>
      </c>
      <c r="B12" s="283" t="s">
        <v>40</v>
      </c>
      <c r="C12" s="286" t="s">
        <v>44</v>
      </c>
      <c r="D12" s="286" t="s">
        <v>45</v>
      </c>
      <c r="E12" s="258" t="s">
        <v>46</v>
      </c>
      <c r="F12" s="258"/>
      <c r="G12" s="258"/>
      <c r="H12" s="258"/>
      <c r="I12" s="258"/>
      <c r="J12" s="277" t="s">
        <v>47</v>
      </c>
      <c r="K12" s="274" t="s">
        <v>48</v>
      </c>
      <c r="L12" s="274" t="s">
        <v>76</v>
      </c>
    </row>
    <row r="13" spans="1:12" ht="19.5" customHeight="1" x14ac:dyDescent="0.25">
      <c r="A13" s="284"/>
      <c r="B13" s="284"/>
      <c r="C13" s="287"/>
      <c r="D13" s="287"/>
      <c r="E13" s="175">
        <v>2566</v>
      </c>
      <c r="F13" s="175">
        <v>2567</v>
      </c>
      <c r="G13" s="175">
        <v>2568</v>
      </c>
      <c r="H13" s="175">
        <v>2569</v>
      </c>
      <c r="I13" s="175">
        <v>2570</v>
      </c>
      <c r="J13" s="278"/>
      <c r="K13" s="275"/>
      <c r="L13" s="275"/>
    </row>
    <row r="14" spans="1:12" ht="19.5" customHeight="1" x14ac:dyDescent="0.25">
      <c r="A14" s="285"/>
      <c r="B14" s="285"/>
      <c r="C14" s="288"/>
      <c r="D14" s="288"/>
      <c r="E14" s="176" t="s">
        <v>61</v>
      </c>
      <c r="F14" s="176" t="s">
        <v>61</v>
      </c>
      <c r="G14" s="176" t="s">
        <v>61</v>
      </c>
      <c r="H14" s="176" t="s">
        <v>61</v>
      </c>
      <c r="I14" s="176" t="s">
        <v>61</v>
      </c>
      <c r="J14" s="279"/>
      <c r="K14" s="276"/>
      <c r="L14" s="276"/>
    </row>
    <row r="15" spans="1:12" ht="184.8" customHeight="1" x14ac:dyDescent="0.25">
      <c r="A15" s="188">
        <v>1</v>
      </c>
      <c r="B15" s="189" t="s">
        <v>288</v>
      </c>
      <c r="C15" s="179" t="s">
        <v>289</v>
      </c>
      <c r="D15" s="179" t="s">
        <v>290</v>
      </c>
      <c r="E15" s="181" t="s">
        <v>62</v>
      </c>
      <c r="F15" s="181">
        <v>499000</v>
      </c>
      <c r="G15" s="181" t="s">
        <v>62</v>
      </c>
      <c r="H15" s="181" t="s">
        <v>62</v>
      </c>
      <c r="I15" s="181" t="s">
        <v>62</v>
      </c>
      <c r="J15" s="179" t="s">
        <v>132</v>
      </c>
      <c r="K15" s="179" t="s">
        <v>133</v>
      </c>
      <c r="L15" s="182" t="s">
        <v>134</v>
      </c>
    </row>
    <row r="16" spans="1:12" ht="175.8" customHeight="1" x14ac:dyDescent="0.25">
      <c r="A16" s="190">
        <v>2</v>
      </c>
      <c r="B16" s="189" t="s">
        <v>276</v>
      </c>
      <c r="C16" s="185" t="s">
        <v>166</v>
      </c>
      <c r="D16" s="185" t="s">
        <v>291</v>
      </c>
      <c r="E16" s="186" t="s">
        <v>62</v>
      </c>
      <c r="F16" s="186">
        <v>486000</v>
      </c>
      <c r="G16" s="186" t="s">
        <v>62</v>
      </c>
      <c r="H16" s="186" t="s">
        <v>62</v>
      </c>
      <c r="I16" s="186" t="s">
        <v>62</v>
      </c>
      <c r="J16" s="185" t="s">
        <v>132</v>
      </c>
      <c r="K16" s="185" t="s">
        <v>133</v>
      </c>
      <c r="L16" s="187" t="s">
        <v>134</v>
      </c>
    </row>
    <row r="17" spans="1:12" ht="193.8" customHeight="1" x14ac:dyDescent="0.25">
      <c r="A17" s="188">
        <v>3</v>
      </c>
      <c r="B17" s="189" t="s">
        <v>270</v>
      </c>
      <c r="C17" s="185" t="s">
        <v>269</v>
      </c>
      <c r="D17" s="185" t="s">
        <v>285</v>
      </c>
      <c r="E17" s="186" t="s">
        <v>62</v>
      </c>
      <c r="F17" s="186">
        <v>365000</v>
      </c>
      <c r="G17" s="186" t="s">
        <v>62</v>
      </c>
      <c r="H17" s="186" t="s">
        <v>62</v>
      </c>
      <c r="I17" s="186" t="s">
        <v>62</v>
      </c>
      <c r="J17" s="185" t="s">
        <v>132</v>
      </c>
      <c r="K17" s="185" t="s">
        <v>133</v>
      </c>
      <c r="L17" s="187" t="s">
        <v>134</v>
      </c>
    </row>
    <row r="18" spans="1:12" ht="175.8" customHeight="1" x14ac:dyDescent="0.25">
      <c r="A18" s="190">
        <v>4</v>
      </c>
      <c r="B18" s="191" t="s">
        <v>277</v>
      </c>
      <c r="C18" s="205" t="s">
        <v>135</v>
      </c>
      <c r="D18" s="185" t="s">
        <v>226</v>
      </c>
      <c r="E18" s="186" t="s">
        <v>62</v>
      </c>
      <c r="F18" s="186">
        <v>497000</v>
      </c>
      <c r="G18" s="186" t="s">
        <v>62</v>
      </c>
      <c r="H18" s="186" t="s">
        <v>62</v>
      </c>
      <c r="I18" s="186" t="s">
        <v>62</v>
      </c>
      <c r="J18" s="205" t="s">
        <v>227</v>
      </c>
      <c r="K18" s="185" t="s">
        <v>136</v>
      </c>
      <c r="L18" s="187" t="s">
        <v>134</v>
      </c>
    </row>
    <row r="19" spans="1:12" ht="177" customHeight="1" x14ac:dyDescent="0.25">
      <c r="A19" s="188">
        <v>5</v>
      </c>
      <c r="B19" s="191" t="s">
        <v>278</v>
      </c>
      <c r="C19" s="205" t="s">
        <v>135</v>
      </c>
      <c r="D19" s="185" t="s">
        <v>226</v>
      </c>
      <c r="E19" s="186" t="s">
        <v>62</v>
      </c>
      <c r="F19" s="186">
        <v>497000</v>
      </c>
      <c r="G19" s="186" t="s">
        <v>62</v>
      </c>
      <c r="H19" s="186" t="s">
        <v>62</v>
      </c>
      <c r="I19" s="186" t="s">
        <v>62</v>
      </c>
      <c r="J19" s="205" t="s">
        <v>227</v>
      </c>
      <c r="K19" s="185" t="s">
        <v>136</v>
      </c>
      <c r="L19" s="187" t="s">
        <v>134</v>
      </c>
    </row>
    <row r="20" spans="1:12" ht="158.4" customHeight="1" x14ac:dyDescent="0.25">
      <c r="A20" s="190">
        <v>6</v>
      </c>
      <c r="B20" s="191" t="s">
        <v>279</v>
      </c>
      <c r="C20" s="205" t="s">
        <v>135</v>
      </c>
      <c r="D20" s="185" t="s">
        <v>226</v>
      </c>
      <c r="E20" s="186" t="s">
        <v>62</v>
      </c>
      <c r="F20" s="186">
        <v>497000</v>
      </c>
      <c r="G20" s="186" t="s">
        <v>62</v>
      </c>
      <c r="H20" s="186" t="s">
        <v>62</v>
      </c>
      <c r="I20" s="186" t="s">
        <v>62</v>
      </c>
      <c r="J20" s="205" t="s">
        <v>227</v>
      </c>
      <c r="K20" s="185" t="s">
        <v>136</v>
      </c>
      <c r="L20" s="187" t="s">
        <v>134</v>
      </c>
    </row>
    <row r="21" spans="1:12" ht="215.4" customHeight="1" x14ac:dyDescent="0.25">
      <c r="A21" s="188">
        <v>7</v>
      </c>
      <c r="B21" s="191" t="s">
        <v>280</v>
      </c>
      <c r="C21" s="205" t="s">
        <v>281</v>
      </c>
      <c r="D21" s="185" t="s">
        <v>282</v>
      </c>
      <c r="E21" s="186" t="s">
        <v>62</v>
      </c>
      <c r="F21" s="186">
        <v>496000</v>
      </c>
      <c r="G21" s="186" t="s">
        <v>62</v>
      </c>
      <c r="H21" s="186" t="s">
        <v>62</v>
      </c>
      <c r="I21" s="186" t="s">
        <v>62</v>
      </c>
      <c r="J21" s="205" t="s">
        <v>292</v>
      </c>
      <c r="K21" s="185" t="s">
        <v>293</v>
      </c>
      <c r="L21" s="187" t="s">
        <v>134</v>
      </c>
    </row>
    <row r="22" spans="1:12" ht="234" customHeight="1" x14ac:dyDescent="0.25">
      <c r="A22" s="190">
        <v>8</v>
      </c>
      <c r="B22" s="191" t="s">
        <v>283</v>
      </c>
      <c r="C22" s="205" t="s">
        <v>295</v>
      </c>
      <c r="D22" s="185" t="s">
        <v>294</v>
      </c>
      <c r="E22" s="186" t="s">
        <v>62</v>
      </c>
      <c r="F22" s="186">
        <v>499000</v>
      </c>
      <c r="G22" s="186" t="s">
        <v>62</v>
      </c>
      <c r="H22" s="186" t="s">
        <v>62</v>
      </c>
      <c r="I22" s="186" t="s">
        <v>62</v>
      </c>
      <c r="J22" s="205" t="s">
        <v>287</v>
      </c>
      <c r="K22" s="185" t="s">
        <v>284</v>
      </c>
      <c r="L22" s="187" t="s">
        <v>134</v>
      </c>
    </row>
    <row r="23" spans="1:12" ht="31.2" hidden="1" customHeight="1" x14ac:dyDescent="0.65">
      <c r="A23" s="289" t="s">
        <v>70</v>
      </c>
      <c r="B23" s="290"/>
      <c r="C23" s="290"/>
      <c r="D23" s="291"/>
      <c r="E23" s="88">
        <f>SUM(E15:E22)</f>
        <v>0</v>
      </c>
      <c r="F23" s="88">
        <f>SUM(F15:F22)</f>
        <v>3836000</v>
      </c>
      <c r="G23" s="88">
        <f>SUM(G15:G22)</f>
        <v>0</v>
      </c>
      <c r="H23" s="88">
        <f t="shared" ref="H23:I23" si="0">SUM(H15:H22)</f>
        <v>0</v>
      </c>
      <c r="I23" s="88">
        <f t="shared" si="0"/>
        <v>0</v>
      </c>
      <c r="J23" s="22"/>
      <c r="K23" s="22"/>
      <c r="L23" s="48"/>
    </row>
    <row r="24" spans="1:12" ht="25.8" hidden="1" customHeight="1" x14ac:dyDescent="0.25">
      <c r="A24" s="280" t="s">
        <v>71</v>
      </c>
      <c r="B24" s="281"/>
      <c r="C24" s="281"/>
      <c r="D24" s="282"/>
      <c r="E24" s="36">
        <f>COUNT(#REF!)</f>
        <v>0</v>
      </c>
      <c r="F24" s="36">
        <f>COUNT(F15:F22)</f>
        <v>8</v>
      </c>
      <c r="G24" s="36">
        <f>COUNT(G15:G22)</f>
        <v>0</v>
      </c>
      <c r="H24" s="36">
        <f>COUNT(#REF!)</f>
        <v>0</v>
      </c>
      <c r="I24" s="36">
        <f>COUNT(#REF!)</f>
        <v>0</v>
      </c>
    </row>
    <row r="29" spans="1:12" x14ac:dyDescent="0.3">
      <c r="C29" t="s">
        <v>75</v>
      </c>
    </row>
  </sheetData>
  <mergeCells count="20">
    <mergeCell ref="A24:D24"/>
    <mergeCell ref="A12:A14"/>
    <mergeCell ref="B12:B14"/>
    <mergeCell ref="C12:C14"/>
    <mergeCell ref="D12:D14"/>
    <mergeCell ref="A23:D23"/>
    <mergeCell ref="K12:K14"/>
    <mergeCell ref="L12:L14"/>
    <mergeCell ref="E12:I12"/>
    <mergeCell ref="J12:J14"/>
    <mergeCell ref="K8:L8"/>
    <mergeCell ref="B10:J10"/>
    <mergeCell ref="B9:J9"/>
    <mergeCell ref="B11:K11"/>
    <mergeCell ref="B7:K7"/>
    <mergeCell ref="A1:L1"/>
    <mergeCell ref="A2:L2"/>
    <mergeCell ref="A3:L3"/>
    <mergeCell ref="B4:K4"/>
    <mergeCell ref="B5:L5"/>
  </mergeCells>
  <phoneticPr fontId="34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view="pageBreakPreview" topLeftCell="A17" zoomScaleNormal="106" zoomScaleSheetLayoutView="100" workbookViewId="0">
      <selection activeCell="D17" sqref="D17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8.69921875" customWidth="1"/>
    <col min="5" max="5" width="7.59765625" customWidth="1"/>
    <col min="6" max="6" width="7.3984375" customWidth="1"/>
    <col min="7" max="7" width="10.19921875" customWidth="1"/>
    <col min="8" max="8" width="9.09765625" customWidth="1"/>
    <col min="9" max="9" width="11" customWidth="1"/>
    <col min="10" max="10" width="12.19921875" customWidth="1"/>
    <col min="11" max="11" width="15.296875" customWidth="1"/>
    <col min="12" max="12" width="10.296875" customWidth="1"/>
    <col min="13" max="13" width="9" customWidth="1"/>
  </cols>
  <sheetData>
    <row r="1" spans="1:13" ht="21" customHeight="1" x14ac:dyDescent="0.25">
      <c r="A1" s="233" t="s">
        <v>58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spans="1:13" ht="21" customHeight="1" x14ac:dyDescent="0.25">
      <c r="A2" s="233" t="s">
        <v>42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28.2" customHeight="1" x14ac:dyDescent="0.25">
      <c r="A3" s="233" t="s">
        <v>268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</row>
    <row r="4" spans="1:13" ht="21" customHeight="1" x14ac:dyDescent="0.25">
      <c r="A4" s="233" t="s">
        <v>43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</row>
    <row r="5" spans="1:13" ht="21" customHeight="1" x14ac:dyDescent="0.25">
      <c r="A5" s="155"/>
      <c r="B5" s="245" t="s">
        <v>95</v>
      </c>
      <c r="C5" s="245"/>
      <c r="D5" s="245"/>
      <c r="E5" s="245"/>
      <c r="F5" s="245"/>
      <c r="G5" s="245"/>
      <c r="H5" s="245"/>
      <c r="I5" s="245"/>
      <c r="J5" s="245"/>
      <c r="K5" s="245"/>
      <c r="L5" s="155"/>
    </row>
    <row r="6" spans="1:13" ht="21" customHeight="1" x14ac:dyDescent="0.25">
      <c r="A6" s="155"/>
      <c r="B6" s="294" t="s">
        <v>303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</row>
    <row r="7" spans="1:13" ht="21" customHeight="1" x14ac:dyDescent="0.3">
      <c r="A7" s="155"/>
      <c r="B7" s="183" t="s">
        <v>271</v>
      </c>
      <c r="C7" s="171"/>
      <c r="D7" s="171"/>
      <c r="E7" s="171"/>
      <c r="F7" s="171"/>
      <c r="G7" s="171"/>
      <c r="H7" s="171"/>
      <c r="I7" s="171"/>
      <c r="J7" s="171"/>
      <c r="K7" s="171"/>
      <c r="L7" s="155"/>
      <c r="M7" s="124"/>
    </row>
    <row r="8" spans="1:13" ht="21" customHeight="1" x14ac:dyDescent="0.25">
      <c r="A8" s="155"/>
      <c r="B8" s="245" t="s">
        <v>87</v>
      </c>
      <c r="C8" s="245"/>
      <c r="D8" s="245"/>
      <c r="E8" s="245"/>
      <c r="F8" s="245"/>
      <c r="G8" s="245"/>
      <c r="H8" s="245"/>
      <c r="I8" s="245"/>
      <c r="J8" s="245"/>
      <c r="K8" s="245"/>
      <c r="L8" s="155"/>
    </row>
    <row r="9" spans="1:13" ht="21" customHeight="1" x14ac:dyDescent="0.5">
      <c r="A9" s="170"/>
      <c r="B9" s="183" t="s">
        <v>89</v>
      </c>
      <c r="C9" s="169"/>
      <c r="D9" s="169"/>
      <c r="E9" s="169"/>
      <c r="F9" s="169"/>
      <c r="G9" s="169"/>
      <c r="H9" s="169"/>
      <c r="I9" s="169"/>
      <c r="J9" s="169"/>
      <c r="K9" s="259" t="s">
        <v>146</v>
      </c>
      <c r="L9" s="259"/>
    </row>
    <row r="10" spans="1:13" ht="21" customHeight="1" x14ac:dyDescent="0.5">
      <c r="A10" s="170"/>
      <c r="B10" s="260" t="s">
        <v>110</v>
      </c>
      <c r="C10" s="260"/>
      <c r="D10" s="260"/>
      <c r="E10" s="260"/>
      <c r="F10" s="260"/>
      <c r="G10" s="260"/>
      <c r="H10" s="260"/>
      <c r="I10" s="260"/>
      <c r="J10" s="260"/>
      <c r="K10" s="172" t="s">
        <v>60</v>
      </c>
      <c r="L10" s="173"/>
    </row>
    <row r="11" spans="1:13" ht="21" customHeight="1" x14ac:dyDescent="0.5">
      <c r="A11" s="170"/>
      <c r="B11" s="260" t="s">
        <v>165</v>
      </c>
      <c r="C11" s="260"/>
      <c r="D11" s="260"/>
      <c r="E11" s="260"/>
      <c r="F11" s="260"/>
      <c r="G11" s="260"/>
      <c r="H11" s="260"/>
      <c r="I11" s="260"/>
      <c r="J11" s="260"/>
      <c r="K11" s="172"/>
      <c r="L11" s="173"/>
    </row>
    <row r="12" spans="1:13" ht="21" customHeight="1" x14ac:dyDescent="0.25">
      <c r="A12" s="184"/>
      <c r="B12" s="261" t="s">
        <v>88</v>
      </c>
      <c r="C12" s="261"/>
      <c r="D12" s="261"/>
      <c r="E12" s="261"/>
      <c r="F12" s="261"/>
      <c r="G12" s="261"/>
      <c r="H12" s="261"/>
      <c r="I12" s="261"/>
      <c r="J12" s="261"/>
      <c r="K12" s="261"/>
      <c r="L12" s="174"/>
    </row>
    <row r="13" spans="1:13" ht="15.75" customHeight="1" x14ac:dyDescent="0.25">
      <c r="A13" s="283" t="s">
        <v>3</v>
      </c>
      <c r="B13" s="283" t="s">
        <v>40</v>
      </c>
      <c r="C13" s="286" t="s">
        <v>44</v>
      </c>
      <c r="D13" s="286" t="s">
        <v>45</v>
      </c>
      <c r="E13" s="258" t="s">
        <v>46</v>
      </c>
      <c r="F13" s="258"/>
      <c r="G13" s="258"/>
      <c r="H13" s="258"/>
      <c r="I13" s="258"/>
      <c r="J13" s="277" t="s">
        <v>47</v>
      </c>
      <c r="K13" s="274" t="s">
        <v>48</v>
      </c>
      <c r="L13" s="274" t="s">
        <v>76</v>
      </c>
    </row>
    <row r="14" spans="1:13" ht="15.75" customHeight="1" x14ac:dyDescent="0.25">
      <c r="A14" s="284"/>
      <c r="B14" s="284"/>
      <c r="C14" s="287"/>
      <c r="D14" s="287"/>
      <c r="E14" s="175">
        <v>2566</v>
      </c>
      <c r="F14" s="175">
        <v>2567</v>
      </c>
      <c r="G14" s="175">
        <v>2568</v>
      </c>
      <c r="H14" s="175">
        <v>2569</v>
      </c>
      <c r="I14" s="175">
        <v>2570</v>
      </c>
      <c r="J14" s="278"/>
      <c r="K14" s="275"/>
      <c r="L14" s="275"/>
    </row>
    <row r="15" spans="1:13" ht="15.75" customHeight="1" x14ac:dyDescent="0.25">
      <c r="A15" s="285"/>
      <c r="B15" s="285"/>
      <c r="C15" s="288"/>
      <c r="D15" s="288"/>
      <c r="E15" s="176" t="s">
        <v>61</v>
      </c>
      <c r="F15" s="176" t="s">
        <v>61</v>
      </c>
      <c r="G15" s="176" t="s">
        <v>61</v>
      </c>
      <c r="H15" s="176" t="s">
        <v>61</v>
      </c>
      <c r="I15" s="176" t="s">
        <v>61</v>
      </c>
      <c r="J15" s="279"/>
      <c r="K15" s="276"/>
      <c r="L15" s="276"/>
    </row>
    <row r="16" spans="1:13" ht="216" customHeight="1" x14ac:dyDescent="0.25">
      <c r="A16" s="209">
        <v>1</v>
      </c>
      <c r="B16" s="210" t="s">
        <v>304</v>
      </c>
      <c r="C16" s="185" t="s">
        <v>272</v>
      </c>
      <c r="D16" s="185" t="s">
        <v>305</v>
      </c>
      <c r="E16" s="186" t="s">
        <v>62</v>
      </c>
      <c r="F16" s="186" t="s">
        <v>62</v>
      </c>
      <c r="G16" s="186">
        <v>3154000</v>
      </c>
      <c r="H16" s="186" t="s">
        <v>62</v>
      </c>
      <c r="I16" s="186" t="s">
        <v>62</v>
      </c>
      <c r="J16" s="185" t="s">
        <v>132</v>
      </c>
      <c r="K16" s="185" t="s">
        <v>133</v>
      </c>
      <c r="L16" s="187" t="s">
        <v>286</v>
      </c>
    </row>
    <row r="17" spans="1:12" ht="258" customHeight="1" x14ac:dyDescent="0.25">
      <c r="A17" s="209">
        <v>2</v>
      </c>
      <c r="B17" s="210" t="s">
        <v>299</v>
      </c>
      <c r="C17" s="185" t="s">
        <v>272</v>
      </c>
      <c r="D17" s="185" t="s">
        <v>307</v>
      </c>
      <c r="E17" s="186"/>
      <c r="F17" s="186"/>
      <c r="G17" s="186">
        <v>8378000</v>
      </c>
      <c r="H17" s="186"/>
      <c r="I17" s="186"/>
      <c r="J17" s="185" t="s">
        <v>300</v>
      </c>
      <c r="K17" s="185" t="s">
        <v>133</v>
      </c>
      <c r="L17" s="187" t="s">
        <v>286</v>
      </c>
    </row>
    <row r="18" spans="1:12" ht="242.4" customHeight="1" x14ac:dyDescent="0.25">
      <c r="A18" s="209">
        <v>3</v>
      </c>
      <c r="B18" s="211" t="s">
        <v>302</v>
      </c>
      <c r="C18" s="205" t="s">
        <v>135</v>
      </c>
      <c r="D18" s="185" t="s">
        <v>306</v>
      </c>
      <c r="E18" s="186" t="s">
        <v>62</v>
      </c>
      <c r="F18" s="186" t="s">
        <v>62</v>
      </c>
      <c r="G18" s="186">
        <v>9984000</v>
      </c>
      <c r="H18" s="186" t="s">
        <v>62</v>
      </c>
      <c r="I18" s="186" t="s">
        <v>62</v>
      </c>
      <c r="J18" s="205" t="s">
        <v>296</v>
      </c>
      <c r="K18" s="185" t="s">
        <v>136</v>
      </c>
      <c r="L18" s="187" t="s">
        <v>286</v>
      </c>
    </row>
    <row r="19" spans="1:12" ht="250.2" customHeight="1" x14ac:dyDescent="0.25">
      <c r="A19" s="209">
        <v>4</v>
      </c>
      <c r="B19" s="211" t="s">
        <v>301</v>
      </c>
      <c r="C19" s="205" t="s">
        <v>135</v>
      </c>
      <c r="D19" s="185" t="s">
        <v>306</v>
      </c>
      <c r="E19" s="186" t="s">
        <v>62</v>
      </c>
      <c r="F19" s="186" t="s">
        <v>62</v>
      </c>
      <c r="G19" s="186">
        <v>9984000</v>
      </c>
      <c r="H19" s="186" t="s">
        <v>62</v>
      </c>
      <c r="I19" s="186" t="s">
        <v>62</v>
      </c>
      <c r="J19" s="205" t="s">
        <v>296</v>
      </c>
      <c r="K19" s="185" t="s">
        <v>136</v>
      </c>
      <c r="L19" s="187" t="s">
        <v>286</v>
      </c>
    </row>
    <row r="20" spans="1:12" ht="21.75" hidden="1" customHeight="1" x14ac:dyDescent="0.65">
      <c r="A20" s="50"/>
      <c r="B20" s="292" t="s">
        <v>70</v>
      </c>
      <c r="C20" s="292"/>
      <c r="D20" s="292"/>
      <c r="E20" s="21">
        <f>SUM(E16:E16)</f>
        <v>0</v>
      </c>
      <c r="F20" s="21">
        <f>SUM(F16:F16)</f>
        <v>0</v>
      </c>
      <c r="G20" s="21">
        <f>SUM(G16:G19)</f>
        <v>31500000</v>
      </c>
      <c r="H20" s="21">
        <f>SUM(H22)</f>
        <v>0</v>
      </c>
      <c r="I20" s="21">
        <f>SUM(I22)</f>
        <v>0</v>
      </c>
      <c r="J20" s="50"/>
      <c r="K20" s="50"/>
    </row>
    <row r="21" spans="1:12" ht="36" hidden="1" customHeight="1" x14ac:dyDescent="0.65">
      <c r="A21" s="50"/>
      <c r="B21" s="45"/>
      <c r="C21" s="293" t="s">
        <v>71</v>
      </c>
      <c r="D21" s="293"/>
      <c r="E21" s="70">
        <f>COUNT(E16:E16)</f>
        <v>0</v>
      </c>
      <c r="F21" s="70">
        <f>COUNT(F16:F16)</f>
        <v>0</v>
      </c>
      <c r="G21" s="70">
        <f>COUNT(G16:G19)</f>
        <v>4</v>
      </c>
      <c r="H21" s="70">
        <f>COUNT(#REF!)</f>
        <v>0</v>
      </c>
      <c r="I21" s="70">
        <f>COUNT(#REF!)</f>
        <v>0</v>
      </c>
      <c r="J21" s="50"/>
      <c r="K21" s="50"/>
    </row>
    <row r="22" spans="1:12" ht="27" customHeight="1" x14ac:dyDescent="0.25"/>
    <row r="23" spans="1:12" ht="22.95" customHeight="1" x14ac:dyDescent="0.25"/>
    <row r="24" spans="1:12" ht="29.4" customHeight="1" x14ac:dyDescent="0.25"/>
  </sheetData>
  <mergeCells count="21">
    <mergeCell ref="C21:D21"/>
    <mergeCell ref="A1:L1"/>
    <mergeCell ref="A3:L3"/>
    <mergeCell ref="A4:L4"/>
    <mergeCell ref="K9:L9"/>
    <mergeCell ref="K13:K15"/>
    <mergeCell ref="L13:L15"/>
    <mergeCell ref="A13:A15"/>
    <mergeCell ref="B13:B15"/>
    <mergeCell ref="C13:C15"/>
    <mergeCell ref="D13:D15"/>
    <mergeCell ref="E13:I13"/>
    <mergeCell ref="J13:J15"/>
    <mergeCell ref="A2:M2"/>
    <mergeCell ref="B11:J11"/>
    <mergeCell ref="B6:L6"/>
    <mergeCell ref="B5:K5"/>
    <mergeCell ref="B10:J10"/>
    <mergeCell ref="B12:K12"/>
    <mergeCell ref="B8:K8"/>
    <mergeCell ref="B20:D20"/>
  </mergeCells>
  <pageMargins left="0.70866141732283472" right="0.11811023622047245" top="0.35433070866141736" bottom="0.35433070866141736" header="0.31496062992125984" footer="0.31496062992125984"/>
  <pageSetup paperSize="9" scale="95" firstPageNumber="10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9"/>
  <sheetViews>
    <sheetView topLeftCell="A15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73" t="s">
        <v>65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ht="24.75" customHeight="1" x14ac:dyDescent="0.25">
      <c r="A2" s="213" t="s">
        <v>116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73" t="s">
        <v>42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1" customHeight="1" x14ac:dyDescent="0.25">
      <c r="A4" s="273" t="s">
        <v>64</v>
      </c>
      <c r="B4" s="273"/>
      <c r="C4" s="273"/>
      <c r="D4" s="273"/>
      <c r="E4" s="273"/>
      <c r="F4" s="273"/>
      <c r="G4" s="273"/>
      <c r="H4" s="273"/>
      <c r="I4" s="273"/>
      <c r="J4" s="273"/>
    </row>
    <row r="5" spans="1:12" ht="21" customHeight="1" x14ac:dyDescent="0.25">
      <c r="A5" s="77"/>
      <c r="B5" s="214" t="s">
        <v>97</v>
      </c>
      <c r="C5" s="214"/>
      <c r="D5" s="214"/>
      <c r="E5" s="214"/>
      <c r="F5" s="214"/>
      <c r="G5" s="214"/>
      <c r="H5" s="214"/>
      <c r="I5" s="214"/>
      <c r="J5" s="214"/>
      <c r="K5" s="214"/>
      <c r="L5" s="8"/>
    </row>
    <row r="6" spans="1:12" ht="21" customHeight="1" x14ac:dyDescent="0.25">
      <c r="A6" s="77"/>
      <c r="B6" s="272" t="s">
        <v>98</v>
      </c>
      <c r="C6" s="214"/>
      <c r="D6" s="214"/>
      <c r="E6" s="214"/>
      <c r="F6" s="214"/>
      <c r="G6" s="214"/>
      <c r="H6" s="214"/>
      <c r="I6" s="214"/>
      <c r="J6" s="214"/>
      <c r="K6" s="214"/>
      <c r="L6" s="76"/>
    </row>
    <row r="7" spans="1:12" ht="44.4" customHeight="1" x14ac:dyDescent="0.25">
      <c r="A7" s="77"/>
      <c r="B7" s="262" t="s">
        <v>99</v>
      </c>
      <c r="C7" s="262"/>
      <c r="D7" s="262"/>
      <c r="E7" s="262"/>
      <c r="F7" s="262"/>
      <c r="G7" s="262"/>
      <c r="H7" s="262"/>
      <c r="I7" s="262"/>
      <c r="J7" s="262"/>
      <c r="K7" s="262"/>
      <c r="L7" s="8"/>
    </row>
    <row r="8" spans="1:12" ht="21" customHeight="1" x14ac:dyDescent="0.5">
      <c r="A8" s="8"/>
      <c r="B8" s="8" t="s">
        <v>96</v>
      </c>
      <c r="C8" s="10"/>
      <c r="D8" s="10"/>
      <c r="E8" s="10"/>
      <c r="F8" s="10"/>
      <c r="G8" s="10"/>
      <c r="H8" s="10"/>
      <c r="I8" s="10"/>
      <c r="J8" s="10"/>
      <c r="K8" s="263"/>
      <c r="L8" s="263"/>
    </row>
    <row r="9" spans="1:12" ht="21" customHeight="1" x14ac:dyDescent="0.5">
      <c r="A9" s="8"/>
      <c r="B9" s="8" t="s">
        <v>189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21" customHeight="1" x14ac:dyDescent="0.5">
      <c r="A10" s="8"/>
      <c r="B10" s="6" t="s">
        <v>109</v>
      </c>
      <c r="C10" s="10"/>
      <c r="D10" s="10"/>
      <c r="E10" s="10"/>
      <c r="F10" s="10"/>
      <c r="G10" s="10"/>
      <c r="H10" s="10"/>
      <c r="I10" s="10"/>
      <c r="J10" s="10"/>
      <c r="K10" s="264" t="s">
        <v>83</v>
      </c>
      <c r="L10" s="264"/>
    </row>
    <row r="11" spans="1:12" ht="21" customHeight="1" x14ac:dyDescent="0.5">
      <c r="A11" s="8" t="s">
        <v>74</v>
      </c>
      <c r="B11" s="269" t="s">
        <v>100</v>
      </c>
      <c r="C11" s="269"/>
      <c r="D11" s="269"/>
      <c r="E11" s="269"/>
      <c r="F11" s="269"/>
      <c r="G11" s="269"/>
      <c r="H11" s="269"/>
      <c r="I11" s="269"/>
      <c r="J11" s="269"/>
      <c r="K11" s="10"/>
      <c r="L11" s="10"/>
    </row>
    <row r="12" spans="1:12" ht="21" customHeight="1" x14ac:dyDescent="0.25">
      <c r="A12" s="8"/>
      <c r="B12" s="270" t="s">
        <v>163</v>
      </c>
      <c r="C12" s="270"/>
      <c r="D12" s="270"/>
      <c r="E12" s="270"/>
      <c r="F12" s="270"/>
      <c r="G12" s="270"/>
      <c r="H12" s="270"/>
      <c r="I12" s="270"/>
      <c r="J12" s="270"/>
      <c r="K12" s="270"/>
      <c r="L12" s="270"/>
    </row>
    <row r="13" spans="1:12" ht="21" customHeight="1" x14ac:dyDescent="0.25">
      <c r="A13" s="265" t="s">
        <v>3</v>
      </c>
      <c r="B13" s="265" t="s">
        <v>40</v>
      </c>
      <c r="C13" s="266" t="s">
        <v>44</v>
      </c>
      <c r="D13" s="266" t="s">
        <v>45</v>
      </c>
      <c r="E13" s="267" t="s">
        <v>46</v>
      </c>
      <c r="F13" s="267"/>
      <c r="G13" s="267"/>
      <c r="H13" s="267"/>
      <c r="I13" s="267"/>
      <c r="J13" s="268" t="s">
        <v>47</v>
      </c>
      <c r="K13" s="271" t="s">
        <v>48</v>
      </c>
      <c r="L13" s="271" t="s">
        <v>76</v>
      </c>
    </row>
    <row r="14" spans="1:12" ht="21" customHeight="1" x14ac:dyDescent="0.25">
      <c r="A14" s="265"/>
      <c r="B14" s="265"/>
      <c r="C14" s="266"/>
      <c r="D14" s="266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68"/>
      <c r="K14" s="271"/>
      <c r="L14" s="271"/>
    </row>
    <row r="15" spans="1:12" ht="21" customHeight="1" x14ac:dyDescent="0.25">
      <c r="A15" s="265"/>
      <c r="B15" s="265"/>
      <c r="C15" s="266"/>
      <c r="D15" s="266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68"/>
      <c r="K15" s="271"/>
      <c r="L15" s="271"/>
    </row>
    <row r="16" spans="1:12" ht="223.8" customHeight="1" x14ac:dyDescent="0.25">
      <c r="A16" s="106">
        <v>1</v>
      </c>
      <c r="B16" s="1" t="s">
        <v>152</v>
      </c>
      <c r="C16" s="107" t="s">
        <v>156</v>
      </c>
      <c r="D16" s="108" t="s">
        <v>185</v>
      </c>
      <c r="E16" s="109">
        <v>96600</v>
      </c>
      <c r="F16" s="109">
        <v>96600</v>
      </c>
      <c r="G16" s="109">
        <v>96600</v>
      </c>
      <c r="H16" s="109">
        <v>96600</v>
      </c>
      <c r="I16" s="109">
        <v>96600</v>
      </c>
      <c r="J16" s="105" t="s">
        <v>164</v>
      </c>
      <c r="K16" s="107" t="s">
        <v>184</v>
      </c>
      <c r="L16" s="107" t="s">
        <v>117</v>
      </c>
    </row>
    <row r="17" spans="1:12" ht="114" customHeight="1" x14ac:dyDescent="0.25">
      <c r="A17" s="106">
        <v>2</v>
      </c>
      <c r="B17" s="107" t="s">
        <v>153</v>
      </c>
      <c r="C17" s="107" t="s">
        <v>118</v>
      </c>
      <c r="D17" s="110" t="s">
        <v>119</v>
      </c>
      <c r="E17" s="111">
        <v>15000</v>
      </c>
      <c r="F17" s="111">
        <v>15000</v>
      </c>
      <c r="G17" s="111">
        <v>15000</v>
      </c>
      <c r="H17" s="111">
        <v>15000</v>
      </c>
      <c r="I17" s="111">
        <v>15000</v>
      </c>
      <c r="J17" s="105" t="s">
        <v>120</v>
      </c>
      <c r="K17" s="107" t="s">
        <v>121</v>
      </c>
      <c r="L17" s="107" t="s">
        <v>117</v>
      </c>
    </row>
    <row r="18" spans="1:12" ht="343.2" customHeight="1" x14ac:dyDescent="0.25">
      <c r="A18" s="106">
        <v>3</v>
      </c>
      <c r="B18" s="107" t="s">
        <v>148</v>
      </c>
      <c r="C18" s="107" t="s">
        <v>182</v>
      </c>
      <c r="D18" s="105" t="s">
        <v>122</v>
      </c>
      <c r="E18" s="111">
        <v>30000</v>
      </c>
      <c r="F18" s="111">
        <v>30000</v>
      </c>
      <c r="G18" s="111">
        <v>30000</v>
      </c>
      <c r="H18" s="111">
        <v>30000</v>
      </c>
      <c r="I18" s="111">
        <v>30000</v>
      </c>
      <c r="J18" s="105" t="s">
        <v>183</v>
      </c>
      <c r="K18" s="105" t="s">
        <v>123</v>
      </c>
      <c r="L18" s="107" t="s">
        <v>117</v>
      </c>
    </row>
    <row r="19" spans="1:12" ht="303" customHeight="1" x14ac:dyDescent="0.25">
      <c r="A19" s="106">
        <v>4</v>
      </c>
      <c r="B19" s="112" t="s">
        <v>155</v>
      </c>
      <c r="C19" s="113" t="s">
        <v>161</v>
      </c>
      <c r="D19" s="113" t="s">
        <v>154</v>
      </c>
      <c r="E19" s="111">
        <v>15000</v>
      </c>
      <c r="F19" s="111">
        <v>15000</v>
      </c>
      <c r="G19" s="111">
        <v>15000</v>
      </c>
      <c r="H19" s="111">
        <v>15000</v>
      </c>
      <c r="I19" s="111">
        <v>15000</v>
      </c>
      <c r="J19" s="105" t="s">
        <v>157</v>
      </c>
      <c r="K19" s="107" t="s">
        <v>162</v>
      </c>
      <c r="L19" s="107" t="s">
        <v>117</v>
      </c>
    </row>
    <row r="20" spans="1:12" ht="217.5" customHeight="1" x14ac:dyDescent="0.25">
      <c r="A20" s="106">
        <v>5</v>
      </c>
      <c r="B20" s="1" t="s">
        <v>158</v>
      </c>
      <c r="C20" s="107" t="s">
        <v>143</v>
      </c>
      <c r="D20" s="105" t="s">
        <v>159</v>
      </c>
      <c r="E20" s="114">
        <v>450000</v>
      </c>
      <c r="F20" s="114">
        <v>450000</v>
      </c>
      <c r="G20" s="114">
        <v>450000</v>
      </c>
      <c r="H20" s="114">
        <v>450000</v>
      </c>
      <c r="I20" s="114">
        <v>450000</v>
      </c>
      <c r="J20" s="105" t="s">
        <v>160</v>
      </c>
      <c r="K20" s="107" t="s">
        <v>144</v>
      </c>
      <c r="L20" s="107" t="s">
        <v>117</v>
      </c>
    </row>
    <row r="21" spans="1:12" ht="230.4" customHeight="1" x14ac:dyDescent="0.25">
      <c r="A21" s="106">
        <v>6</v>
      </c>
      <c r="B21" s="1" t="s">
        <v>145</v>
      </c>
      <c r="C21" s="107" t="s">
        <v>188</v>
      </c>
      <c r="D21" s="107" t="s">
        <v>124</v>
      </c>
      <c r="E21" s="115">
        <v>50000</v>
      </c>
      <c r="F21" s="115">
        <v>50000</v>
      </c>
      <c r="G21" s="115">
        <v>50000</v>
      </c>
      <c r="H21" s="115">
        <v>50000</v>
      </c>
      <c r="I21" s="115">
        <v>50000</v>
      </c>
      <c r="J21" s="107" t="s">
        <v>126</v>
      </c>
      <c r="K21" s="107" t="s">
        <v>125</v>
      </c>
      <c r="L21" s="107" t="s">
        <v>127</v>
      </c>
    </row>
    <row r="22" spans="1:12" ht="2.25" hidden="1" customHeight="1" x14ac:dyDescent="0.25">
      <c r="A22" s="29"/>
      <c r="B22" s="249" t="s">
        <v>70</v>
      </c>
      <c r="C22" s="250"/>
      <c r="D22" s="251"/>
      <c r="E22" s="53">
        <f>SUM(E16:E21)</f>
        <v>656600</v>
      </c>
      <c r="F22" s="53">
        <f t="shared" ref="F22:I22" si="0">SUM(F16:F21)</f>
        <v>656600</v>
      </c>
      <c r="G22" s="53">
        <f t="shared" si="0"/>
        <v>656600</v>
      </c>
      <c r="H22" s="53">
        <f t="shared" si="0"/>
        <v>656600</v>
      </c>
      <c r="I22" s="53">
        <f t="shared" si="0"/>
        <v>656600</v>
      </c>
      <c r="J22" s="25"/>
      <c r="K22" s="26"/>
      <c r="L22" s="26"/>
    </row>
    <row r="23" spans="1:12" ht="2.25" hidden="1" customHeight="1" x14ac:dyDescent="0.25">
      <c r="A23" s="252"/>
      <c r="B23" s="253"/>
      <c r="C23" s="254" t="s">
        <v>71</v>
      </c>
      <c r="D23" s="255"/>
      <c r="E23" s="30">
        <f>COUNT(E16:E21)</f>
        <v>6</v>
      </c>
      <c r="F23" s="30">
        <f t="shared" ref="F23:I23" si="1">COUNT(F16:F21)</f>
        <v>6</v>
      </c>
      <c r="G23" s="30">
        <f t="shared" si="1"/>
        <v>6</v>
      </c>
      <c r="H23" s="30">
        <f t="shared" si="1"/>
        <v>6</v>
      </c>
      <c r="I23" s="30">
        <f t="shared" si="1"/>
        <v>6</v>
      </c>
      <c r="J23" s="27"/>
      <c r="K23" s="28"/>
      <c r="L23" s="28"/>
    </row>
    <row r="24" spans="1:12" ht="21" customHeight="1" x14ac:dyDescent="0.5">
      <c r="A24" s="1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1" customHeight="1" x14ac:dyDescent="0.5">
      <c r="A25" s="1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21" customHeight="1" x14ac:dyDescent="0.5">
      <c r="A26" s="15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1" customHeight="1" x14ac:dyDescent="0.5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12:L12"/>
    <mergeCell ref="B5:K5"/>
    <mergeCell ref="B6:K6"/>
    <mergeCell ref="B7:K7"/>
    <mergeCell ref="K8:L8"/>
    <mergeCell ref="B11:J11"/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"/>
  <sheetViews>
    <sheetView showWhiteSpace="0" view="pageBreakPreview" topLeftCell="A19" zoomScaleNormal="118" zoomScaleSheetLayoutView="100" zoomScalePageLayoutView="75" workbookViewId="0">
      <selection activeCell="K19" sqref="K19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6.5" customWidth="1"/>
    <col min="4" max="4" width="18.19921875" customWidth="1"/>
    <col min="5" max="5" width="7.59765625" customWidth="1"/>
    <col min="6" max="6" width="10.09765625" customWidth="1"/>
    <col min="7" max="7" width="9.09765625" customWidth="1"/>
    <col min="8" max="8" width="9.19921875" customWidth="1"/>
    <col min="9" max="9" width="9.69921875" customWidth="1"/>
    <col min="10" max="10" width="14.19921875" customWidth="1"/>
    <col min="11" max="11" width="13.3984375" customWidth="1"/>
    <col min="12" max="12" width="9" style="72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" customHeight="1" x14ac:dyDescent="0.25">
      <c r="A2" s="213" t="s">
        <v>206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18" customHeight="1" x14ac:dyDescent="0.25">
      <c r="A3" s="273" t="s">
        <v>43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2.5" customHeight="1" x14ac:dyDescent="0.7">
      <c r="A4" s="17"/>
      <c r="B4" s="214" t="s">
        <v>92</v>
      </c>
      <c r="C4" s="214"/>
      <c r="D4" s="214"/>
      <c r="E4" s="214"/>
      <c r="F4" s="214"/>
      <c r="G4" s="214"/>
      <c r="H4" s="214"/>
      <c r="I4" s="214"/>
      <c r="J4" s="214"/>
      <c r="K4" s="214"/>
      <c r="L4" s="76"/>
    </row>
    <row r="5" spans="1:12" ht="21" customHeight="1" x14ac:dyDescent="0.7">
      <c r="A5" s="17"/>
      <c r="B5" s="262" t="s">
        <v>186</v>
      </c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12" ht="21.75" customHeight="1" x14ac:dyDescent="0.7">
      <c r="A6" s="17"/>
      <c r="B6" s="214" t="s">
        <v>94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</row>
    <row r="7" spans="1:12" ht="22.5" customHeight="1" x14ac:dyDescent="0.7">
      <c r="A7" s="17"/>
      <c r="B7" s="8" t="s">
        <v>103</v>
      </c>
      <c r="C7" s="17"/>
      <c r="D7" s="17"/>
      <c r="E7" s="17"/>
      <c r="F7" s="17"/>
      <c r="G7" s="17"/>
      <c r="H7" s="17"/>
      <c r="I7" s="17"/>
      <c r="J7" s="17"/>
      <c r="K7" s="17"/>
      <c r="L7" s="71"/>
    </row>
    <row r="8" spans="1:12" ht="22.5" customHeight="1" x14ac:dyDescent="0.7">
      <c r="A8" s="17"/>
      <c r="B8" s="8" t="s">
        <v>104</v>
      </c>
      <c r="C8" s="17"/>
      <c r="D8" s="17"/>
      <c r="E8" s="17"/>
      <c r="F8" s="17"/>
      <c r="G8" s="17"/>
      <c r="H8" s="17"/>
      <c r="I8" s="17"/>
      <c r="J8" s="17"/>
      <c r="K8" s="17"/>
      <c r="L8" s="71"/>
    </row>
    <row r="9" spans="1:12" ht="21" customHeight="1" x14ac:dyDescent="0.25">
      <c r="B9" s="214" t="s">
        <v>108</v>
      </c>
      <c r="C9" s="214"/>
      <c r="D9" s="214"/>
      <c r="E9" s="214"/>
      <c r="F9" s="214"/>
      <c r="G9" s="214"/>
      <c r="H9" s="214"/>
      <c r="I9" s="214"/>
      <c r="J9" s="307"/>
      <c r="K9" s="306" t="s">
        <v>221</v>
      </c>
      <c r="L9" s="306"/>
    </row>
    <row r="10" spans="1:12" ht="21" customHeight="1" x14ac:dyDescent="0.25">
      <c r="B10" s="214" t="s">
        <v>111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</row>
    <row r="11" spans="1:12" ht="21" customHeight="1" x14ac:dyDescent="0.25">
      <c r="A11" s="2"/>
      <c r="B11" s="270" t="s">
        <v>101</v>
      </c>
      <c r="C11" s="270"/>
      <c r="D11" s="270"/>
      <c r="E11" s="270"/>
      <c r="F11" s="270"/>
      <c r="G11" s="270"/>
      <c r="H11" s="270"/>
      <c r="I11" s="270"/>
      <c r="J11" s="270"/>
      <c r="K11" s="270"/>
      <c r="L11" s="270"/>
    </row>
    <row r="12" spans="1:12" ht="21" customHeight="1" x14ac:dyDescent="0.25">
      <c r="A12" s="298" t="s">
        <v>3</v>
      </c>
      <c r="B12" s="298" t="s">
        <v>40</v>
      </c>
      <c r="C12" s="300" t="s">
        <v>44</v>
      </c>
      <c r="D12" s="300" t="s">
        <v>45</v>
      </c>
      <c r="E12" s="267" t="s">
        <v>46</v>
      </c>
      <c r="F12" s="267"/>
      <c r="G12" s="267"/>
      <c r="H12" s="267"/>
      <c r="I12" s="267"/>
      <c r="J12" s="302" t="s">
        <v>47</v>
      </c>
      <c r="K12" s="304" t="s">
        <v>48</v>
      </c>
      <c r="L12" s="308" t="s">
        <v>76</v>
      </c>
    </row>
    <row r="13" spans="1:12" ht="21" customHeight="1" x14ac:dyDescent="0.25">
      <c r="A13" s="299"/>
      <c r="B13" s="299"/>
      <c r="C13" s="301"/>
      <c r="D13" s="301"/>
      <c r="E13" s="54">
        <v>2566</v>
      </c>
      <c r="F13" s="54">
        <v>2567</v>
      </c>
      <c r="G13" s="54">
        <v>2568</v>
      </c>
      <c r="H13" s="54">
        <v>2569</v>
      </c>
      <c r="I13" s="54">
        <v>2570</v>
      </c>
      <c r="J13" s="303"/>
      <c r="K13" s="305"/>
      <c r="L13" s="309"/>
    </row>
    <row r="14" spans="1:12" ht="19.5" customHeight="1" x14ac:dyDescent="0.25">
      <c r="A14" s="299"/>
      <c r="B14" s="299"/>
      <c r="C14" s="301"/>
      <c r="D14" s="301"/>
      <c r="E14" s="136" t="s">
        <v>61</v>
      </c>
      <c r="F14" s="136" t="s">
        <v>61</v>
      </c>
      <c r="G14" s="136" t="s">
        <v>61</v>
      </c>
      <c r="H14" s="136" t="s">
        <v>61</v>
      </c>
      <c r="I14" s="136" t="s">
        <v>61</v>
      </c>
      <c r="J14" s="303"/>
      <c r="K14" s="305"/>
      <c r="L14" s="309"/>
    </row>
    <row r="15" spans="1:12" ht="111" customHeight="1" x14ac:dyDescent="0.25">
      <c r="A15" s="92">
        <v>1</v>
      </c>
      <c r="B15" s="13" t="s">
        <v>267</v>
      </c>
      <c r="C15" s="13" t="s">
        <v>241</v>
      </c>
      <c r="D15" s="13" t="s">
        <v>263</v>
      </c>
      <c r="E15" s="127" t="s">
        <v>128</v>
      </c>
      <c r="F15" s="127">
        <v>490000</v>
      </c>
      <c r="G15" s="127" t="s">
        <v>62</v>
      </c>
      <c r="H15" s="127">
        <v>490000</v>
      </c>
      <c r="I15" s="127" t="s">
        <v>62</v>
      </c>
      <c r="J15" s="1" t="s">
        <v>234</v>
      </c>
      <c r="K15" s="13" t="s">
        <v>242</v>
      </c>
      <c r="L15" s="13" t="s">
        <v>149</v>
      </c>
    </row>
    <row r="16" spans="1:12" ht="142.19999999999999" customHeight="1" x14ac:dyDescent="0.25">
      <c r="A16" s="92">
        <v>2</v>
      </c>
      <c r="B16" s="13" t="s">
        <v>219</v>
      </c>
      <c r="C16" s="13" t="s">
        <v>235</v>
      </c>
      <c r="D16" s="13" t="s">
        <v>245</v>
      </c>
      <c r="E16" s="127" t="s">
        <v>128</v>
      </c>
      <c r="F16" s="127">
        <v>500000</v>
      </c>
      <c r="G16" s="127" t="s">
        <v>128</v>
      </c>
      <c r="H16" s="127" t="s">
        <v>128</v>
      </c>
      <c r="I16" s="127" t="s">
        <v>128</v>
      </c>
      <c r="J16" s="13" t="s">
        <v>233</v>
      </c>
      <c r="K16" s="13" t="s">
        <v>232</v>
      </c>
      <c r="L16" s="13" t="s">
        <v>149</v>
      </c>
    </row>
    <row r="17" spans="1:12" ht="142.19999999999999" customHeight="1" x14ac:dyDescent="0.25">
      <c r="A17" s="92">
        <v>3</v>
      </c>
      <c r="B17" s="13" t="s">
        <v>260</v>
      </c>
      <c r="C17" s="13" t="s">
        <v>236</v>
      </c>
      <c r="D17" s="13" t="s">
        <v>253</v>
      </c>
      <c r="E17" s="127" t="s">
        <v>128</v>
      </c>
      <c r="F17" s="127">
        <v>80000</v>
      </c>
      <c r="G17" s="127">
        <v>80000</v>
      </c>
      <c r="H17" s="127">
        <v>80000</v>
      </c>
      <c r="I17" s="127">
        <v>80000</v>
      </c>
      <c r="J17" s="13" t="s">
        <v>237</v>
      </c>
      <c r="K17" s="13" t="s">
        <v>238</v>
      </c>
      <c r="L17" s="13" t="s">
        <v>149</v>
      </c>
    </row>
    <row r="18" spans="1:12" ht="208.2" customHeight="1" x14ac:dyDescent="0.25">
      <c r="A18" s="92">
        <v>4</v>
      </c>
      <c r="B18" s="13" t="s">
        <v>220</v>
      </c>
      <c r="C18" s="13" t="s">
        <v>254</v>
      </c>
      <c r="D18" s="13" t="s">
        <v>262</v>
      </c>
      <c r="E18" s="127" t="s">
        <v>128</v>
      </c>
      <c r="F18" s="141">
        <v>200000</v>
      </c>
      <c r="G18" s="127" t="s">
        <v>128</v>
      </c>
      <c r="H18" s="141">
        <v>200000</v>
      </c>
      <c r="I18" s="127" t="s">
        <v>128</v>
      </c>
      <c r="J18" s="13" t="s">
        <v>231</v>
      </c>
      <c r="K18" s="13" t="s">
        <v>242</v>
      </c>
      <c r="L18" s="137" t="s">
        <v>149</v>
      </c>
    </row>
    <row r="19" spans="1:12" ht="228" customHeight="1" x14ac:dyDescent="0.25">
      <c r="A19" s="92">
        <v>5</v>
      </c>
      <c r="B19" s="13" t="s">
        <v>246</v>
      </c>
      <c r="C19" s="93" t="s">
        <v>255</v>
      </c>
      <c r="D19" s="93" t="s">
        <v>261</v>
      </c>
      <c r="E19" s="94" t="s">
        <v>62</v>
      </c>
      <c r="F19" s="94">
        <v>200000</v>
      </c>
      <c r="G19" s="94" t="s">
        <v>62</v>
      </c>
      <c r="H19" s="94" t="s">
        <v>62</v>
      </c>
      <c r="I19" s="94" t="s">
        <v>62</v>
      </c>
      <c r="J19" s="52" t="s">
        <v>243</v>
      </c>
      <c r="K19" s="93" t="s">
        <v>256</v>
      </c>
      <c r="L19" s="137" t="s">
        <v>149</v>
      </c>
    </row>
    <row r="20" spans="1:12" ht="28.2" hidden="1" customHeight="1" x14ac:dyDescent="0.25">
      <c r="A20" s="138"/>
      <c r="B20" s="295" t="s">
        <v>70</v>
      </c>
      <c r="C20" s="296"/>
      <c r="D20" s="297"/>
      <c r="E20" s="139">
        <f>SUM(E15:E19)</f>
        <v>0</v>
      </c>
      <c r="F20" s="139">
        <f>SUM(F15:F19)</f>
        <v>1470000</v>
      </c>
      <c r="G20" s="139">
        <f>SUM(G15:G19)</f>
        <v>80000</v>
      </c>
      <c r="H20" s="139">
        <f>SUM(H15:H19)</f>
        <v>770000</v>
      </c>
      <c r="I20" s="140">
        <f>SUM(I15:I19)</f>
        <v>80000</v>
      </c>
      <c r="J20" s="82"/>
      <c r="K20" s="82"/>
      <c r="L20" s="81"/>
    </row>
    <row r="21" spans="1:12" ht="19.8" hidden="1" customHeight="1" x14ac:dyDescent="0.25">
      <c r="A21" s="252"/>
      <c r="B21" s="253"/>
      <c r="C21" s="254" t="s">
        <v>71</v>
      </c>
      <c r="D21" s="255"/>
      <c r="E21" s="30">
        <f>COUNT(E15:E19)</f>
        <v>0</v>
      </c>
      <c r="F21" s="30">
        <f>COUNT(F15:F19)</f>
        <v>5</v>
      </c>
      <c r="G21" s="30">
        <f>COUNT(G15:G19)</f>
        <v>1</v>
      </c>
      <c r="H21" s="30">
        <f>COUNT(H15:H19)</f>
        <v>3</v>
      </c>
      <c r="I21" s="80">
        <f>COUNT(I15:I19)</f>
        <v>1</v>
      </c>
      <c r="J21" s="82"/>
      <c r="K21" s="82"/>
      <c r="L21" s="82"/>
    </row>
    <row r="22" spans="1:12" ht="15" customHeight="1" x14ac:dyDescent="0.25">
      <c r="B22" s="83"/>
      <c r="C22" s="84"/>
      <c r="D22" s="83"/>
      <c r="E22" s="85"/>
      <c r="F22" s="86"/>
      <c r="G22" s="82"/>
      <c r="H22" s="82"/>
      <c r="I22" s="85"/>
      <c r="J22" s="82"/>
      <c r="K22" s="82"/>
      <c r="L22" s="82"/>
    </row>
  </sheetData>
  <mergeCells count="21">
    <mergeCell ref="B11:L11"/>
    <mergeCell ref="B10:L10"/>
    <mergeCell ref="B9:J9"/>
    <mergeCell ref="B6:L6"/>
    <mergeCell ref="L12:L14"/>
    <mergeCell ref="B5:L5"/>
    <mergeCell ref="B20:D20"/>
    <mergeCell ref="A21:B21"/>
    <mergeCell ref="C21:D21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</mergeCells>
  <pageMargins left="0.70866141732283472" right="0.11811023622047245" top="0.35433070866141736" bottom="0.35433070866141736" header="0.31496062992125984" footer="0.31496062992125984"/>
  <pageSetup paperSize="9" scale="95" firstPageNumber="12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view="pageBreakPreview" topLeftCell="A6" zoomScale="106" zoomScaleNormal="98" zoomScaleSheetLayoutView="106" workbookViewId="0">
      <selection activeCell="K15" sqref="K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6.4" customHeight="1" x14ac:dyDescent="0.25">
      <c r="A2" s="213" t="s">
        <v>206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73" t="s">
        <v>43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1" customHeight="1" x14ac:dyDescent="0.7">
      <c r="A4" s="17"/>
      <c r="B4" s="214" t="s">
        <v>92</v>
      </c>
      <c r="C4" s="214"/>
      <c r="D4" s="214"/>
      <c r="E4" s="214"/>
      <c r="F4" s="214"/>
      <c r="G4" s="214"/>
      <c r="H4" s="214"/>
      <c r="I4" s="214"/>
      <c r="J4" s="214"/>
      <c r="K4" s="214"/>
      <c r="L4" s="76"/>
    </row>
    <row r="5" spans="1:12" ht="21" customHeight="1" x14ac:dyDescent="0.7">
      <c r="A5" s="17"/>
      <c r="B5" s="262" t="s">
        <v>186</v>
      </c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12" ht="16.8" customHeight="1" x14ac:dyDescent="0.7">
      <c r="A6" s="17"/>
      <c r="B6" s="214" t="s">
        <v>94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</row>
    <row r="7" spans="1:12" ht="20.399999999999999" customHeight="1" x14ac:dyDescent="0.7">
      <c r="A7" s="17"/>
      <c r="B7" s="8" t="s">
        <v>103</v>
      </c>
      <c r="C7" s="17"/>
      <c r="D7" s="17"/>
      <c r="E7" s="17"/>
      <c r="F7" s="17"/>
      <c r="G7" s="17"/>
      <c r="H7" s="17"/>
      <c r="I7" s="17"/>
      <c r="J7" s="17"/>
      <c r="K7" s="17"/>
      <c r="L7" s="71"/>
    </row>
    <row r="8" spans="1:12" ht="21" customHeight="1" x14ac:dyDescent="0.7">
      <c r="A8" s="17"/>
      <c r="B8" s="8" t="s">
        <v>104</v>
      </c>
      <c r="C8" s="17"/>
      <c r="D8" s="17"/>
      <c r="E8" s="17"/>
      <c r="F8" s="17"/>
      <c r="G8" s="17"/>
      <c r="H8" s="17"/>
      <c r="I8" s="17"/>
      <c r="J8" s="17"/>
      <c r="K8" s="17"/>
      <c r="L8" s="71"/>
    </row>
    <row r="9" spans="1:12" ht="21" customHeight="1" x14ac:dyDescent="0.25">
      <c r="B9" s="214" t="s">
        <v>108</v>
      </c>
      <c r="C9" s="214"/>
      <c r="D9" s="214"/>
      <c r="E9" s="214"/>
      <c r="F9" s="214"/>
      <c r="G9" s="214"/>
      <c r="H9" s="214"/>
      <c r="I9" s="214"/>
      <c r="J9" s="307"/>
      <c r="K9" s="306" t="s">
        <v>221</v>
      </c>
      <c r="L9" s="306"/>
    </row>
    <row r="10" spans="1:12" ht="21" customHeight="1" x14ac:dyDescent="0.25">
      <c r="B10" s="214" t="s">
        <v>111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</row>
    <row r="11" spans="1:12" ht="21" customHeight="1" x14ac:dyDescent="0.7">
      <c r="B11" s="8" t="s">
        <v>247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21" customHeight="1" x14ac:dyDescent="0.25">
      <c r="A12" s="265" t="s">
        <v>3</v>
      </c>
      <c r="B12" s="265" t="s">
        <v>40</v>
      </c>
      <c r="C12" s="266" t="s">
        <v>44</v>
      </c>
      <c r="D12" s="266" t="s">
        <v>45</v>
      </c>
      <c r="E12" s="267" t="s">
        <v>46</v>
      </c>
      <c r="F12" s="267"/>
      <c r="G12" s="267"/>
      <c r="H12" s="267"/>
      <c r="I12" s="267"/>
      <c r="J12" s="268" t="s">
        <v>47</v>
      </c>
      <c r="K12" s="271" t="s">
        <v>48</v>
      </c>
      <c r="L12" s="271" t="s">
        <v>76</v>
      </c>
    </row>
    <row r="13" spans="1:12" ht="21" customHeight="1" x14ac:dyDescent="0.25">
      <c r="A13" s="265"/>
      <c r="B13" s="265"/>
      <c r="C13" s="266"/>
      <c r="D13" s="266"/>
      <c r="E13" s="79">
        <v>2566</v>
      </c>
      <c r="F13" s="79">
        <v>2567</v>
      </c>
      <c r="G13" s="79">
        <v>2568</v>
      </c>
      <c r="H13" s="79">
        <v>2569</v>
      </c>
      <c r="I13" s="79">
        <v>2570</v>
      </c>
      <c r="J13" s="268"/>
      <c r="K13" s="271"/>
      <c r="L13" s="271"/>
    </row>
    <row r="14" spans="1:12" ht="21" customHeight="1" x14ac:dyDescent="0.25">
      <c r="A14" s="265"/>
      <c r="B14" s="265"/>
      <c r="C14" s="266"/>
      <c r="D14" s="266"/>
      <c r="E14" s="79" t="s">
        <v>61</v>
      </c>
      <c r="F14" s="79" t="s">
        <v>61</v>
      </c>
      <c r="G14" s="79" t="s">
        <v>61</v>
      </c>
      <c r="H14" s="79" t="s">
        <v>61</v>
      </c>
      <c r="I14" s="79" t="s">
        <v>61</v>
      </c>
      <c r="J14" s="268"/>
      <c r="K14" s="271"/>
      <c r="L14" s="271"/>
    </row>
    <row r="15" spans="1:12" ht="193.5" customHeight="1" x14ac:dyDescent="0.25">
      <c r="A15" s="92">
        <v>1</v>
      </c>
      <c r="B15" s="13" t="s">
        <v>248</v>
      </c>
      <c r="C15" s="13" t="s">
        <v>249</v>
      </c>
      <c r="D15" s="13" t="s">
        <v>250</v>
      </c>
      <c r="E15" s="141" t="s">
        <v>62</v>
      </c>
      <c r="F15" s="149">
        <v>150000</v>
      </c>
      <c r="G15" s="149">
        <v>150000</v>
      </c>
      <c r="H15" s="149">
        <v>150000</v>
      </c>
      <c r="I15" s="149">
        <v>150000</v>
      </c>
      <c r="J15" s="13" t="s">
        <v>239</v>
      </c>
      <c r="K15" s="13" t="s">
        <v>240</v>
      </c>
      <c r="L15" s="13" t="s">
        <v>149</v>
      </c>
    </row>
    <row r="16" spans="1:12" ht="33.6" hidden="1" customHeight="1" x14ac:dyDescent="0.6">
      <c r="A16" s="14"/>
      <c r="B16" s="312" t="s">
        <v>70</v>
      </c>
      <c r="C16" s="313"/>
      <c r="D16" s="314"/>
      <c r="E16" s="123">
        <f>SUM(E15:E15)</f>
        <v>0</v>
      </c>
      <c r="F16" s="123">
        <f>SUM(F15:F15)</f>
        <v>150000</v>
      </c>
      <c r="G16" s="123">
        <f>SUM(G15:G15)</f>
        <v>150000</v>
      </c>
      <c r="H16" s="123">
        <f>SUM(H15:H15)</f>
        <v>150000</v>
      </c>
      <c r="I16" s="123">
        <f>SUM(I15:I15)</f>
        <v>150000</v>
      </c>
      <c r="J16" s="10"/>
      <c r="K16" s="10"/>
      <c r="L16" s="10"/>
    </row>
    <row r="17" spans="1:12" ht="32.4" hidden="1" customHeight="1" x14ac:dyDescent="0.6">
      <c r="A17" s="14"/>
      <c r="B17" s="10"/>
      <c r="C17" s="310" t="s">
        <v>71</v>
      </c>
      <c r="D17" s="311"/>
      <c r="E17" s="39">
        <f>COUNT(E15:E15)</f>
        <v>0</v>
      </c>
      <c r="F17" s="39">
        <f>COUNT(F15:F15)</f>
        <v>1</v>
      </c>
      <c r="G17" s="39">
        <f>COUNT(G15:G15)</f>
        <v>1</v>
      </c>
      <c r="H17" s="39">
        <f>COUNT(H15:H15)</f>
        <v>1</v>
      </c>
      <c r="I17" s="39">
        <f>COUNT(I15:I15)</f>
        <v>1</v>
      </c>
      <c r="J17" s="10"/>
      <c r="K17" s="10"/>
      <c r="L17" s="10"/>
    </row>
    <row r="18" spans="1:12" ht="129.75" customHeight="1" x14ac:dyDescent="0.5">
      <c r="A18" s="14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29.75" customHeight="1" x14ac:dyDescent="0.5">
      <c r="A19" s="1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29.75" customHeight="1" x14ac:dyDescent="0.5">
      <c r="A20" s="14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9.75" customHeight="1" x14ac:dyDescent="0.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9.75" customHeight="1" x14ac:dyDescent="0.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29.75" customHeight="1" x14ac:dyDescent="0.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29.75" customHeight="1" x14ac:dyDescent="0.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29.75" customHeight="1" x14ac:dyDescent="0.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129.75" customHeight="1" x14ac:dyDescent="0.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29.75" customHeight="1" x14ac:dyDescent="0.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29.75" customHeight="1" x14ac:dyDescent="0.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21" customHeight="1" x14ac:dyDescent="0.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21" customHeight="1" x14ac:dyDescent="0.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21" customHeight="1" x14ac:dyDescent="0.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21" customHeight="1" x14ac:dyDescent="0.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1" customHeight="1" x14ac:dyDescent="0.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1" customHeight="1" x14ac:dyDescent="0.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21" customHeight="1" x14ac:dyDescent="0.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21" customHeight="1" x14ac:dyDescent="0.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21" customHeight="1" x14ac:dyDescent="0.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21" customHeight="1" x14ac:dyDescent="0.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ht="21" customHeight="1" x14ac:dyDescent="0.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21" customHeight="1" x14ac:dyDescent="0.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21" customHeight="1" x14ac:dyDescent="0.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21" customHeight="1" x14ac:dyDescent="0.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21" customHeight="1" x14ac:dyDescent="0.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21" customHeight="1" x14ac:dyDescent="0.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21" customHeight="1" x14ac:dyDescent="0.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21" customHeight="1" x14ac:dyDescent="0.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21" customHeight="1" x14ac:dyDescent="0.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21" customHeight="1" x14ac:dyDescent="0.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21" customHeight="1" x14ac:dyDescent="0.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21" customHeight="1" x14ac:dyDescent="0.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21" customHeight="1" x14ac:dyDescent="0.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21" customHeight="1" x14ac:dyDescent="0.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ht="21" customHeight="1" x14ac:dyDescent="0.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21" customHeight="1" x14ac:dyDescent="0.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21" customHeight="1" x14ac:dyDescent="0.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21" customHeight="1" x14ac:dyDescent="0.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21" customHeight="1" x14ac:dyDescent="0.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 ht="21" customHeight="1" x14ac:dyDescent="0.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21" customHeight="1" x14ac:dyDescent="0.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21" customHeight="1" x14ac:dyDescent="0.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21" customHeight="1" x14ac:dyDescent="0.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21" customHeight="1" x14ac:dyDescent="0.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21" customHeight="1" x14ac:dyDescent="0.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21" customHeight="1" x14ac:dyDescent="0.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21" customHeight="1" x14ac:dyDescent="0.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21" customHeight="1" x14ac:dyDescent="0.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21" customHeight="1" x14ac:dyDescent="0.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21" customHeight="1" x14ac:dyDescent="0.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B6:L6"/>
    <mergeCell ref="K9:L9"/>
    <mergeCell ref="B10:L10"/>
    <mergeCell ref="C17:D17"/>
    <mergeCell ref="L12:L14"/>
    <mergeCell ref="B16:D16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L5"/>
    <mergeCell ref="B9:J9"/>
  </mergeCells>
  <pageMargins left="0.51181102362204722" right="0.31496062992125984" top="0.55118110236220474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view="pageBreakPreview" topLeftCell="A9" zoomScaleNormal="93" zoomScaleSheetLayoutView="100" workbookViewId="0">
      <selection activeCell="K15" sqref="K15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98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6.25" customHeight="1" x14ac:dyDescent="0.25">
      <c r="A2" s="213" t="s">
        <v>206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.75" customHeight="1" x14ac:dyDescent="0.25">
      <c r="A3" s="213" t="s">
        <v>43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18" customHeight="1" x14ac:dyDescent="0.7">
      <c r="A4" s="17"/>
      <c r="B4" s="214" t="s">
        <v>92</v>
      </c>
      <c r="C4" s="214"/>
      <c r="D4" s="214"/>
      <c r="E4" s="214"/>
      <c r="F4" s="214"/>
      <c r="G4" s="214"/>
      <c r="H4" s="214"/>
      <c r="I4" s="214"/>
      <c r="J4" s="214"/>
      <c r="K4" s="214"/>
      <c r="L4" s="76"/>
    </row>
    <row r="5" spans="1:12" ht="21" customHeight="1" x14ac:dyDescent="0.7">
      <c r="A5" s="17"/>
      <c r="B5" s="272" t="s">
        <v>102</v>
      </c>
      <c r="C5" s="214"/>
      <c r="D5" s="214"/>
      <c r="E5" s="214"/>
      <c r="F5" s="214"/>
      <c r="G5" s="214"/>
      <c r="H5" s="214"/>
      <c r="I5" s="214"/>
      <c r="J5" s="214"/>
      <c r="K5" s="214"/>
      <c r="L5" s="76"/>
    </row>
    <row r="6" spans="1:12" ht="21.75" customHeight="1" x14ac:dyDescent="0.7">
      <c r="A6" s="17"/>
      <c r="B6" s="214" t="s">
        <v>94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</row>
    <row r="7" spans="1:12" ht="21" customHeight="1" x14ac:dyDescent="0.25">
      <c r="B7" s="8" t="s">
        <v>103</v>
      </c>
      <c r="C7" s="16"/>
      <c r="D7" s="16"/>
      <c r="E7" s="78"/>
      <c r="F7" s="18"/>
      <c r="G7" s="18"/>
      <c r="H7" s="18"/>
      <c r="I7" s="18"/>
      <c r="J7" s="18"/>
    </row>
    <row r="8" spans="1:12" ht="21" customHeight="1" x14ac:dyDescent="0.25">
      <c r="B8" s="8" t="s">
        <v>104</v>
      </c>
      <c r="C8" s="8"/>
      <c r="D8" s="8"/>
      <c r="E8" s="97"/>
      <c r="F8" s="14"/>
      <c r="G8" s="14"/>
      <c r="H8" s="14"/>
      <c r="I8" s="14"/>
      <c r="J8" s="14"/>
      <c r="K8" s="14"/>
      <c r="L8" s="14"/>
    </row>
    <row r="9" spans="1:12" ht="21" customHeight="1" x14ac:dyDescent="0.25">
      <c r="B9" s="8" t="s">
        <v>105</v>
      </c>
      <c r="C9" s="7"/>
      <c r="D9" s="7"/>
      <c r="E9" s="97"/>
      <c r="F9" s="19"/>
      <c r="G9" s="19"/>
      <c r="H9" s="19"/>
      <c r="I9" s="19"/>
      <c r="J9" s="19"/>
      <c r="K9" s="315" t="s">
        <v>63</v>
      </c>
      <c r="L9" s="315"/>
    </row>
    <row r="10" spans="1:12" ht="21" customHeight="1" x14ac:dyDescent="0.25">
      <c r="B10" s="214" t="s">
        <v>113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</row>
    <row r="11" spans="1:12" ht="21" customHeight="1" x14ac:dyDescent="0.25">
      <c r="A11" s="2"/>
      <c r="B11" s="270" t="s">
        <v>251</v>
      </c>
      <c r="C11" s="270"/>
      <c r="D11" s="270"/>
      <c r="E11" s="270"/>
      <c r="F11" s="270"/>
      <c r="G11" s="270"/>
      <c r="H11" s="270"/>
      <c r="I11" s="270"/>
      <c r="J11" s="270"/>
      <c r="K11" s="270"/>
      <c r="L11" s="270"/>
    </row>
    <row r="12" spans="1:12" ht="16.5" customHeight="1" x14ac:dyDescent="0.25">
      <c r="A12" s="265" t="s">
        <v>3</v>
      </c>
      <c r="B12" s="265" t="s">
        <v>40</v>
      </c>
      <c r="C12" s="266" t="s">
        <v>44</v>
      </c>
      <c r="D12" s="266" t="s">
        <v>45</v>
      </c>
      <c r="E12" s="267" t="s">
        <v>46</v>
      </c>
      <c r="F12" s="267"/>
      <c r="G12" s="267"/>
      <c r="H12" s="267"/>
      <c r="I12" s="267"/>
      <c r="J12" s="268" t="s">
        <v>47</v>
      </c>
      <c r="K12" s="271" t="s">
        <v>48</v>
      </c>
      <c r="L12" s="271" t="s">
        <v>76</v>
      </c>
    </row>
    <row r="13" spans="1:12" ht="16.5" customHeight="1" x14ac:dyDescent="0.25">
      <c r="A13" s="265"/>
      <c r="B13" s="265"/>
      <c r="C13" s="266"/>
      <c r="D13" s="266"/>
      <c r="E13" s="54">
        <v>2566</v>
      </c>
      <c r="F13" s="54">
        <v>2567</v>
      </c>
      <c r="G13" s="54">
        <v>2568</v>
      </c>
      <c r="H13" s="54">
        <v>2569</v>
      </c>
      <c r="I13" s="54">
        <v>2570</v>
      </c>
      <c r="J13" s="268"/>
      <c r="K13" s="271"/>
      <c r="L13" s="271"/>
    </row>
    <row r="14" spans="1:12" ht="16.5" customHeight="1" x14ac:dyDescent="0.25">
      <c r="A14" s="265"/>
      <c r="B14" s="265"/>
      <c r="C14" s="266"/>
      <c r="D14" s="266"/>
      <c r="E14" s="55" t="s">
        <v>61</v>
      </c>
      <c r="F14" s="55" t="s">
        <v>61</v>
      </c>
      <c r="G14" s="55" t="s">
        <v>61</v>
      </c>
      <c r="H14" s="55" t="s">
        <v>61</v>
      </c>
      <c r="I14" s="55" t="s">
        <v>61</v>
      </c>
      <c r="J14" s="268"/>
      <c r="K14" s="271"/>
      <c r="L14" s="271"/>
    </row>
    <row r="15" spans="1:12" ht="269.25" customHeight="1" x14ac:dyDescent="0.25">
      <c r="A15" s="92">
        <v>1</v>
      </c>
      <c r="B15" s="13" t="s">
        <v>264</v>
      </c>
      <c r="C15" s="93" t="s">
        <v>257</v>
      </c>
      <c r="D15" s="93" t="s">
        <v>265</v>
      </c>
      <c r="E15" s="94" t="s">
        <v>62</v>
      </c>
      <c r="F15" s="94" t="s">
        <v>62</v>
      </c>
      <c r="G15" s="94">
        <v>500000</v>
      </c>
      <c r="H15" s="94" t="s">
        <v>62</v>
      </c>
      <c r="I15" s="94" t="s">
        <v>62</v>
      </c>
      <c r="J15" s="95" t="s">
        <v>266</v>
      </c>
      <c r="K15" s="93" t="s">
        <v>258</v>
      </c>
      <c r="L15" s="148" t="s">
        <v>17</v>
      </c>
    </row>
    <row r="16" spans="1:12" ht="28.8" hidden="1" customHeight="1" x14ac:dyDescent="0.25">
      <c r="A16" s="11"/>
      <c r="B16" s="318" t="s">
        <v>70</v>
      </c>
      <c r="C16" s="319"/>
      <c r="D16" s="320"/>
      <c r="E16" s="31">
        <f>SUM(E15:E15)</f>
        <v>0</v>
      </c>
      <c r="F16" s="31">
        <f>SUM(F15:F15)</f>
        <v>0</v>
      </c>
      <c r="G16" s="31">
        <f>SUM(G15:G15)</f>
        <v>500000</v>
      </c>
      <c r="H16" s="31">
        <f>SUM(H15:H15)</f>
        <v>0</v>
      </c>
      <c r="I16" s="31">
        <f>SUM(I15:I15)</f>
        <v>0</v>
      </c>
    </row>
    <row r="17" spans="2:9" ht="23.4" hidden="1" customHeight="1" x14ac:dyDescent="0.6">
      <c r="B17" s="37"/>
      <c r="C17" s="316" t="s">
        <v>71</v>
      </c>
      <c r="D17" s="317"/>
      <c r="E17" s="51">
        <f>COUNT(E14:E15)</f>
        <v>0</v>
      </c>
      <c r="F17" s="51">
        <f>COUNT(F14:F15)</f>
        <v>0</v>
      </c>
      <c r="G17" s="51">
        <f>COUNT(G14:G15)</f>
        <v>1</v>
      </c>
      <c r="H17" s="51">
        <f>COUNT(H14:H15)</f>
        <v>0</v>
      </c>
      <c r="I17" s="51">
        <f>COUNT(I14:I15)</f>
        <v>0</v>
      </c>
    </row>
  </sheetData>
  <mergeCells count="19"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10:L10"/>
    <mergeCell ref="B11:L11"/>
  </mergeCells>
  <pageMargins left="0.51181102362204722" right="0.31496062992125984" top="0.35433070866141736" bottom="0.35433070866141736" header="0.31496062992125984" footer="0.31496062992125984"/>
  <pageSetup paperSize="9" scale="93" firstPageNumber="16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topLeftCell="A8" zoomScale="110" zoomScaleNormal="110" zoomScaleSheetLayoutView="93" workbookViewId="0">
      <selection activeCell="K15" sqref="K15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18.69921875" customWidth="1"/>
    <col min="4" max="4" width="14.59765625" customWidth="1"/>
    <col min="5" max="9" width="8.19921875" customWidth="1"/>
    <col min="10" max="10" width="13.19921875" style="35" customWidth="1"/>
    <col min="11" max="11" width="14.59765625" customWidth="1"/>
  </cols>
  <sheetData>
    <row r="1" spans="1:12" ht="21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" customHeight="1" x14ac:dyDescent="0.25">
      <c r="A2" s="213" t="s">
        <v>206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13" t="s">
        <v>43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25">
      <c r="A4" s="76"/>
      <c r="B4" s="214" t="s">
        <v>92</v>
      </c>
      <c r="C4" s="214"/>
      <c r="D4" s="214"/>
      <c r="E4" s="214"/>
      <c r="F4" s="214"/>
      <c r="G4" s="214"/>
      <c r="H4" s="214"/>
      <c r="I4" s="214"/>
      <c r="J4" s="214"/>
      <c r="K4" s="214"/>
      <c r="L4" s="76"/>
    </row>
    <row r="5" spans="1:12" ht="21" customHeight="1" x14ac:dyDescent="0.25">
      <c r="A5" s="76"/>
      <c r="B5" s="272" t="s">
        <v>93</v>
      </c>
      <c r="C5" s="214"/>
      <c r="D5" s="214"/>
      <c r="E5" s="214"/>
      <c r="F5" s="214"/>
      <c r="G5" s="214"/>
      <c r="H5" s="214"/>
      <c r="I5" s="214"/>
      <c r="J5" s="214"/>
      <c r="K5" s="214"/>
      <c r="L5" s="76"/>
    </row>
    <row r="6" spans="1:12" ht="21" customHeight="1" x14ac:dyDescent="0.25">
      <c r="A6" s="76"/>
      <c r="B6" s="214" t="s">
        <v>94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</row>
    <row r="7" spans="1:12" ht="21" customHeight="1" x14ac:dyDescent="0.25">
      <c r="A7" s="76"/>
      <c r="B7" s="214" t="s">
        <v>90</v>
      </c>
      <c r="C7" s="214"/>
      <c r="D7" s="214"/>
      <c r="E7" s="214"/>
      <c r="F7" s="214"/>
      <c r="G7" s="214"/>
      <c r="H7" s="214"/>
      <c r="I7" s="214"/>
      <c r="J7" s="214"/>
      <c r="K7" s="214"/>
      <c r="L7" s="76"/>
    </row>
    <row r="8" spans="1:12" ht="21" customHeight="1" x14ac:dyDescent="0.25">
      <c r="A8" s="76"/>
      <c r="B8" s="8" t="s">
        <v>91</v>
      </c>
      <c r="C8" s="77"/>
      <c r="D8" s="77"/>
      <c r="E8" s="77"/>
      <c r="F8" s="77"/>
      <c r="G8" s="77"/>
      <c r="H8" s="77"/>
      <c r="I8" s="77"/>
      <c r="J8" s="77"/>
      <c r="K8" s="331"/>
      <c r="L8" s="332"/>
    </row>
    <row r="9" spans="1:12" ht="21" customHeight="1" x14ac:dyDescent="0.25">
      <c r="B9" s="8" t="s">
        <v>105</v>
      </c>
      <c r="C9" s="7"/>
      <c r="D9" s="7"/>
      <c r="E9" s="19"/>
      <c r="F9" s="19"/>
      <c r="G9" s="19"/>
      <c r="H9" s="19"/>
      <c r="I9" s="19"/>
      <c r="J9" s="19"/>
      <c r="K9" s="315" t="s">
        <v>63</v>
      </c>
      <c r="L9" s="315"/>
    </row>
    <row r="10" spans="1:12" ht="21" customHeight="1" x14ac:dyDescent="0.25">
      <c r="B10" s="214" t="s">
        <v>106</v>
      </c>
      <c r="C10" s="214"/>
      <c r="D10" s="214"/>
      <c r="E10" s="214"/>
      <c r="F10" s="214"/>
      <c r="G10" s="214"/>
      <c r="H10" s="214"/>
      <c r="I10" s="214"/>
      <c r="J10" s="214"/>
      <c r="K10" s="78"/>
      <c r="L10" s="78"/>
    </row>
    <row r="11" spans="1:12" ht="21" customHeight="1" x14ac:dyDescent="0.25">
      <c r="A11" s="2"/>
      <c r="B11" s="6" t="s">
        <v>252</v>
      </c>
      <c r="C11" s="3"/>
      <c r="D11" s="3"/>
      <c r="E11" s="4"/>
      <c r="F11" s="4"/>
      <c r="G11" s="4"/>
      <c r="H11" s="4"/>
      <c r="I11" s="4"/>
      <c r="J11" s="4"/>
      <c r="K11" s="3"/>
      <c r="L11" s="5"/>
    </row>
    <row r="12" spans="1:12" ht="21" customHeight="1" x14ac:dyDescent="0.25">
      <c r="A12" s="328" t="s">
        <v>3</v>
      </c>
      <c r="B12" s="328" t="s">
        <v>40</v>
      </c>
      <c r="C12" s="329" t="s">
        <v>44</v>
      </c>
      <c r="D12" s="329" t="s">
        <v>45</v>
      </c>
      <c r="E12" s="327" t="s">
        <v>46</v>
      </c>
      <c r="F12" s="327"/>
      <c r="G12" s="327"/>
      <c r="H12" s="327"/>
      <c r="I12" s="327"/>
      <c r="J12" s="330" t="s">
        <v>47</v>
      </c>
      <c r="K12" s="323" t="s">
        <v>48</v>
      </c>
      <c r="L12" s="323" t="s">
        <v>7</v>
      </c>
    </row>
    <row r="13" spans="1:12" ht="18.75" customHeight="1" x14ac:dyDescent="0.25">
      <c r="A13" s="328"/>
      <c r="B13" s="328"/>
      <c r="C13" s="329"/>
      <c r="D13" s="329"/>
      <c r="E13" s="122">
        <v>2566</v>
      </c>
      <c r="F13" s="122">
        <v>2567</v>
      </c>
      <c r="G13" s="122">
        <v>2568</v>
      </c>
      <c r="H13" s="122">
        <v>2569</v>
      </c>
      <c r="I13" s="122">
        <v>2570</v>
      </c>
      <c r="J13" s="330"/>
      <c r="K13" s="323"/>
      <c r="L13" s="323"/>
    </row>
    <row r="14" spans="1:12" ht="15.75" customHeight="1" x14ac:dyDescent="0.25">
      <c r="A14" s="328"/>
      <c r="B14" s="328"/>
      <c r="C14" s="329"/>
      <c r="D14" s="329"/>
      <c r="E14" s="122" t="s">
        <v>61</v>
      </c>
      <c r="F14" s="122" t="s">
        <v>61</v>
      </c>
      <c r="G14" s="122" t="s">
        <v>61</v>
      </c>
      <c r="H14" s="122" t="s">
        <v>61</v>
      </c>
      <c r="I14" s="122" t="s">
        <v>61</v>
      </c>
      <c r="J14" s="330"/>
      <c r="K14" s="323"/>
      <c r="L14" s="323"/>
    </row>
    <row r="15" spans="1:12" ht="232.8" customHeight="1" x14ac:dyDescent="0.25">
      <c r="A15" s="92">
        <v>1</v>
      </c>
      <c r="B15" s="12" t="s">
        <v>208</v>
      </c>
      <c r="C15" s="89" t="s">
        <v>222</v>
      </c>
      <c r="D15" s="89" t="s">
        <v>223</v>
      </c>
      <c r="E15" s="129" t="s">
        <v>209</v>
      </c>
      <c r="F15" s="129">
        <v>70000</v>
      </c>
      <c r="G15" s="129">
        <v>70000</v>
      </c>
      <c r="H15" s="129">
        <v>70000</v>
      </c>
      <c r="I15" s="129">
        <v>70000</v>
      </c>
      <c r="J15" s="128" t="s">
        <v>224</v>
      </c>
      <c r="K15" s="89" t="s">
        <v>225</v>
      </c>
      <c r="L15" s="100" t="s">
        <v>17</v>
      </c>
    </row>
    <row r="16" spans="1:12" ht="22.2" hidden="1" customHeight="1" x14ac:dyDescent="0.5">
      <c r="A16" s="42"/>
      <c r="B16" s="324" t="s">
        <v>70</v>
      </c>
      <c r="C16" s="325"/>
      <c r="D16" s="326"/>
      <c r="E16" s="121">
        <f>SUM(E15:E15)</f>
        <v>0</v>
      </c>
      <c r="F16" s="121">
        <f>SUM(F15:F15)</f>
        <v>70000</v>
      </c>
      <c r="G16" s="121">
        <f>SUM(G15:G15)</f>
        <v>70000</v>
      </c>
      <c r="H16" s="121">
        <f>SUM(H15:H15)</f>
        <v>70000</v>
      </c>
      <c r="I16" s="121">
        <f>SUM(I15:I15)</f>
        <v>70000</v>
      </c>
      <c r="J16" s="43"/>
      <c r="K16" s="44"/>
      <c r="L16" s="10"/>
    </row>
    <row r="17" spans="1:12" ht="26.4" hidden="1" customHeight="1" x14ac:dyDescent="0.7">
      <c r="A17" s="10"/>
      <c r="B17" s="32"/>
      <c r="C17" s="321" t="s">
        <v>71</v>
      </c>
      <c r="D17" s="322"/>
      <c r="E17" s="41">
        <f>COUNT(E15:E15)</f>
        <v>0</v>
      </c>
      <c r="F17" s="41">
        <f>COUNT(F15:F15)</f>
        <v>1</v>
      </c>
      <c r="G17" s="41">
        <f>COUNT(G15:G15)</f>
        <v>1</v>
      </c>
      <c r="H17" s="41">
        <f>COUNT(H15:H15)</f>
        <v>1</v>
      </c>
      <c r="I17" s="41">
        <f>COUNT(I15:I15)</f>
        <v>1</v>
      </c>
      <c r="J17" s="34"/>
      <c r="K17" s="10"/>
      <c r="L17" s="10"/>
    </row>
    <row r="18" spans="1:12" ht="45" customHeight="1" x14ac:dyDescent="0.5">
      <c r="A18" s="10"/>
      <c r="B18" s="10"/>
      <c r="C18" s="10"/>
      <c r="D18" s="10"/>
      <c r="E18" s="20"/>
      <c r="F18" s="20"/>
      <c r="G18" s="20"/>
      <c r="H18" s="20"/>
      <c r="I18" s="20"/>
      <c r="J18" s="34"/>
      <c r="K18" s="10"/>
      <c r="L18" s="10"/>
    </row>
    <row r="19" spans="1:12" ht="45" customHeight="1" x14ac:dyDescent="0.5">
      <c r="A19" s="10"/>
      <c r="B19" s="10"/>
      <c r="C19" s="10"/>
      <c r="D19" s="10"/>
      <c r="E19" s="10"/>
      <c r="F19" s="10"/>
      <c r="G19" s="10"/>
      <c r="H19" s="10"/>
      <c r="I19" s="10"/>
      <c r="J19" s="34"/>
      <c r="K19" s="10"/>
      <c r="L19" s="10"/>
    </row>
    <row r="20" spans="1:12" ht="45" customHeight="1" x14ac:dyDescent="0.5">
      <c r="A20" s="10"/>
      <c r="B20" s="10"/>
      <c r="C20" s="10"/>
      <c r="D20" s="10"/>
      <c r="E20" s="10"/>
      <c r="F20" s="10"/>
      <c r="G20" s="10"/>
      <c r="H20" s="10"/>
      <c r="I20" s="10"/>
      <c r="J20" s="34"/>
      <c r="K20" s="10"/>
      <c r="L20" s="10"/>
    </row>
    <row r="21" spans="1:12" ht="45" customHeight="1" x14ac:dyDescent="0.5">
      <c r="A21" s="10"/>
      <c r="B21" s="10"/>
      <c r="C21" s="10"/>
      <c r="D21" s="10"/>
      <c r="E21" s="10"/>
      <c r="F21" s="10"/>
      <c r="G21" s="10"/>
      <c r="H21" s="10"/>
      <c r="I21" s="10"/>
      <c r="J21" s="34"/>
      <c r="K21" s="10"/>
      <c r="L21" s="10"/>
    </row>
    <row r="22" spans="1:12" ht="45" customHeight="1" x14ac:dyDescent="0.5">
      <c r="A22" s="10"/>
      <c r="B22" s="10"/>
      <c r="C22" s="10"/>
      <c r="D22" s="10"/>
      <c r="E22" s="10"/>
      <c r="F22" s="10"/>
      <c r="G22" s="10"/>
      <c r="H22" s="10"/>
      <c r="I22" s="10"/>
      <c r="J22" s="34"/>
      <c r="K22" s="10"/>
      <c r="L22" s="10"/>
    </row>
    <row r="23" spans="1:12" ht="45" customHeight="1" x14ac:dyDescent="0.5">
      <c r="A23" s="10"/>
      <c r="B23" s="10"/>
      <c r="C23" s="10"/>
      <c r="D23" s="10"/>
      <c r="E23" s="10"/>
      <c r="F23" s="10"/>
      <c r="G23" s="10"/>
      <c r="H23" s="10"/>
      <c r="I23" s="10"/>
      <c r="J23" s="34"/>
      <c r="K23" s="10"/>
      <c r="L23" s="10"/>
    </row>
    <row r="24" spans="1:12" ht="45" customHeight="1" x14ac:dyDescent="0.5">
      <c r="A24" s="10"/>
      <c r="B24" s="10"/>
      <c r="C24" s="10"/>
      <c r="D24" s="10"/>
      <c r="E24" s="10"/>
      <c r="F24" s="10"/>
      <c r="G24" s="10"/>
      <c r="H24" s="10"/>
      <c r="I24" s="10"/>
      <c r="J24" s="34"/>
      <c r="K24" s="10"/>
      <c r="L24" s="10"/>
    </row>
    <row r="25" spans="1:12" ht="45" customHeight="1" x14ac:dyDescent="0.5">
      <c r="A25" s="10"/>
      <c r="B25" s="10"/>
      <c r="C25" s="10"/>
      <c r="D25" s="10"/>
      <c r="E25" s="10"/>
      <c r="F25" s="10"/>
      <c r="G25" s="10"/>
      <c r="H25" s="10"/>
      <c r="I25" s="10"/>
      <c r="J25" s="34"/>
      <c r="K25" s="10"/>
      <c r="L25" s="10"/>
    </row>
    <row r="26" spans="1:12" ht="45" customHeight="1" x14ac:dyDescent="0.5">
      <c r="A26" s="10"/>
      <c r="B26" s="10"/>
      <c r="C26" s="10"/>
      <c r="D26" s="10"/>
      <c r="E26" s="10"/>
      <c r="F26" s="10"/>
      <c r="G26" s="10"/>
      <c r="H26" s="10"/>
      <c r="I26" s="10"/>
      <c r="J26" s="34"/>
      <c r="K26" s="10"/>
      <c r="L26" s="10"/>
    </row>
    <row r="27" spans="1:12" ht="45" customHeight="1" x14ac:dyDescent="0.5">
      <c r="A27" s="10"/>
      <c r="B27" s="10"/>
      <c r="C27" s="10"/>
      <c r="D27" s="10"/>
      <c r="E27" s="10"/>
      <c r="F27" s="10"/>
      <c r="G27" s="10"/>
      <c r="H27" s="10"/>
      <c r="I27" s="10"/>
      <c r="J27" s="34"/>
      <c r="K27" s="10"/>
      <c r="L27" s="10"/>
    </row>
    <row r="28" spans="1:12" ht="45" customHeight="1" x14ac:dyDescent="0.5">
      <c r="A28" s="10"/>
      <c r="B28" s="10"/>
      <c r="C28" s="10"/>
      <c r="D28" s="10"/>
      <c r="E28" s="10"/>
      <c r="F28" s="10"/>
      <c r="G28" s="10"/>
      <c r="H28" s="10"/>
      <c r="I28" s="10"/>
      <c r="J28" s="34"/>
      <c r="K28" s="10"/>
      <c r="L28" s="10"/>
    </row>
    <row r="29" spans="1:12" ht="45" customHeight="1" x14ac:dyDescent="0.5">
      <c r="A29" s="10"/>
      <c r="B29" s="10"/>
      <c r="C29" s="10"/>
      <c r="D29" s="10"/>
      <c r="E29" s="10"/>
      <c r="F29" s="10"/>
      <c r="G29" s="10"/>
      <c r="H29" s="10"/>
      <c r="I29" s="10"/>
      <c r="J29" s="34"/>
      <c r="K29" s="10"/>
      <c r="L29" s="10"/>
    </row>
    <row r="30" spans="1:12" ht="45" customHeight="1" x14ac:dyDescent="0.5">
      <c r="A30" s="10"/>
      <c r="B30" s="10"/>
      <c r="C30" s="10"/>
      <c r="D30" s="10"/>
      <c r="E30" s="10"/>
      <c r="F30" s="10"/>
      <c r="G30" s="10"/>
      <c r="H30" s="10"/>
      <c r="I30" s="10"/>
      <c r="J30" s="34"/>
      <c r="K30" s="10"/>
      <c r="L30" s="10"/>
    </row>
    <row r="31" spans="1:12" ht="45" customHeight="1" x14ac:dyDescent="0.5">
      <c r="A31" s="10"/>
      <c r="B31" s="10"/>
      <c r="C31" s="10"/>
      <c r="D31" s="10"/>
      <c r="E31" s="10"/>
      <c r="F31" s="10"/>
      <c r="G31" s="10"/>
      <c r="H31" s="10"/>
      <c r="I31" s="10"/>
      <c r="J31" s="34"/>
      <c r="K31" s="10"/>
      <c r="L31" s="10"/>
    </row>
    <row r="32" spans="1:12" ht="45" customHeight="1" x14ac:dyDescent="0.5">
      <c r="A32" s="10"/>
      <c r="B32" s="10"/>
      <c r="C32" s="10"/>
      <c r="D32" s="10"/>
      <c r="E32" s="10"/>
      <c r="F32" s="10"/>
      <c r="G32" s="10"/>
      <c r="H32" s="10"/>
      <c r="I32" s="10"/>
      <c r="J32" s="34"/>
      <c r="K32" s="10"/>
      <c r="L32" s="10"/>
    </row>
    <row r="33" spans="1:12" ht="45" customHeight="1" x14ac:dyDescent="0.5">
      <c r="A33" s="10"/>
      <c r="B33" s="10"/>
      <c r="C33" s="10"/>
      <c r="D33" s="10"/>
      <c r="E33" s="10"/>
      <c r="F33" s="10"/>
      <c r="G33" s="10"/>
      <c r="H33" s="10"/>
      <c r="I33" s="10"/>
      <c r="J33" s="34"/>
      <c r="K33" s="10"/>
      <c r="L33" s="10"/>
    </row>
    <row r="34" spans="1:12" ht="45" customHeight="1" x14ac:dyDescent="0.5">
      <c r="A34" s="10"/>
      <c r="B34" s="10"/>
      <c r="C34" s="10"/>
      <c r="D34" s="10"/>
      <c r="E34" s="10"/>
      <c r="F34" s="10"/>
      <c r="G34" s="10"/>
      <c r="H34" s="10"/>
      <c r="I34" s="10"/>
      <c r="J34" s="34"/>
      <c r="K34" s="10"/>
      <c r="L34" s="10"/>
    </row>
    <row r="35" spans="1:12" ht="45" customHeight="1" x14ac:dyDescent="0.5">
      <c r="A35" s="10"/>
      <c r="B35" s="10"/>
      <c r="C35" s="10"/>
      <c r="D35" s="10"/>
      <c r="E35" s="10"/>
      <c r="F35" s="10"/>
      <c r="G35" s="10"/>
      <c r="H35" s="10"/>
      <c r="I35" s="10"/>
      <c r="J35" s="34"/>
      <c r="K35" s="10"/>
      <c r="L35" s="10"/>
    </row>
    <row r="36" spans="1:12" ht="45" customHeight="1" x14ac:dyDescent="0.5">
      <c r="A36" s="10"/>
      <c r="B36" s="10"/>
      <c r="C36" s="10"/>
      <c r="D36" s="10"/>
      <c r="E36" s="10"/>
      <c r="F36" s="10"/>
      <c r="G36" s="10"/>
      <c r="H36" s="10"/>
      <c r="I36" s="10"/>
      <c r="J36" s="34"/>
      <c r="K36" s="10"/>
      <c r="L36" s="10"/>
    </row>
    <row r="37" spans="1:12" ht="45" customHeight="1" x14ac:dyDescent="0.5">
      <c r="A37" s="10"/>
      <c r="B37" s="10"/>
      <c r="C37" s="10"/>
      <c r="D37" s="10"/>
      <c r="E37" s="10"/>
      <c r="F37" s="10"/>
      <c r="G37" s="10"/>
      <c r="H37" s="10"/>
      <c r="I37" s="10"/>
      <c r="J37" s="34"/>
      <c r="K37" s="10"/>
      <c r="L37" s="10"/>
    </row>
    <row r="38" spans="1:12" ht="45" customHeight="1" x14ac:dyDescent="0.5">
      <c r="A38" s="10"/>
      <c r="B38" s="10"/>
      <c r="C38" s="10"/>
      <c r="D38" s="10"/>
      <c r="E38" s="10"/>
      <c r="F38" s="10"/>
      <c r="G38" s="10"/>
      <c r="H38" s="10"/>
      <c r="I38" s="10"/>
      <c r="J38" s="34"/>
      <c r="K38" s="10"/>
      <c r="L38" s="10"/>
    </row>
    <row r="39" spans="1:12" ht="45" customHeight="1" x14ac:dyDescent="0.5">
      <c r="A39" s="10"/>
      <c r="B39" s="10"/>
      <c r="C39" s="10"/>
      <c r="D39" s="10"/>
      <c r="E39" s="10"/>
      <c r="F39" s="10"/>
      <c r="G39" s="10"/>
      <c r="H39" s="10"/>
      <c r="I39" s="10"/>
      <c r="J39" s="34"/>
      <c r="K39" s="10"/>
      <c r="L39" s="10"/>
    </row>
    <row r="40" spans="1:12" ht="45" customHeight="1" x14ac:dyDescent="0.5">
      <c r="A40" s="10"/>
      <c r="B40" s="10"/>
      <c r="C40" s="10"/>
      <c r="D40" s="10"/>
      <c r="E40" s="10"/>
      <c r="F40" s="10"/>
      <c r="G40" s="10"/>
      <c r="H40" s="10"/>
      <c r="I40" s="10"/>
      <c r="J40" s="34"/>
      <c r="K40" s="10"/>
      <c r="L40" s="10"/>
    </row>
    <row r="41" spans="1:12" ht="45" customHeight="1" x14ac:dyDescent="0.5">
      <c r="A41" s="10"/>
      <c r="B41" s="10"/>
      <c r="C41" s="10"/>
      <c r="D41" s="10"/>
      <c r="E41" s="10"/>
      <c r="F41" s="10"/>
      <c r="G41" s="10"/>
      <c r="H41" s="10"/>
      <c r="I41" s="10"/>
      <c r="J41" s="34"/>
      <c r="K41" s="10"/>
      <c r="L41" s="10"/>
    </row>
    <row r="42" spans="1:12" ht="45" customHeight="1" x14ac:dyDescent="0.5">
      <c r="A42" s="10"/>
      <c r="B42" s="10"/>
      <c r="C42" s="10"/>
      <c r="D42" s="10"/>
      <c r="E42" s="10"/>
      <c r="F42" s="10"/>
      <c r="G42" s="10"/>
      <c r="H42" s="10"/>
      <c r="I42" s="10"/>
      <c r="J42" s="34"/>
      <c r="K42" s="10"/>
      <c r="L42" s="10"/>
    </row>
    <row r="43" spans="1:12" ht="45" customHeight="1" x14ac:dyDescent="0.5">
      <c r="A43" s="10"/>
      <c r="B43" s="10"/>
      <c r="C43" s="10"/>
      <c r="D43" s="10"/>
      <c r="E43" s="10"/>
      <c r="F43" s="10"/>
      <c r="G43" s="10"/>
      <c r="H43" s="10"/>
      <c r="I43" s="10"/>
      <c r="J43" s="34"/>
      <c r="K43" s="10"/>
      <c r="L43" s="10"/>
    </row>
    <row r="44" spans="1:12" ht="45" customHeight="1" x14ac:dyDescent="0.5">
      <c r="A44" s="10"/>
      <c r="B44" s="10"/>
      <c r="C44" s="10"/>
      <c r="D44" s="10"/>
      <c r="E44" s="10"/>
      <c r="F44" s="10"/>
      <c r="G44" s="10"/>
      <c r="H44" s="10"/>
      <c r="I44" s="10"/>
      <c r="J44" s="34"/>
      <c r="K44" s="10"/>
      <c r="L44" s="10"/>
    </row>
    <row r="45" spans="1:12" ht="45" customHeight="1" x14ac:dyDescent="0.5">
      <c r="A45" s="10"/>
      <c r="B45" s="10"/>
      <c r="C45" s="10"/>
      <c r="D45" s="10"/>
      <c r="E45" s="10"/>
      <c r="F45" s="10"/>
      <c r="G45" s="10"/>
      <c r="H45" s="10"/>
      <c r="I45" s="10"/>
      <c r="J45" s="34"/>
      <c r="K45" s="10"/>
      <c r="L45" s="10"/>
    </row>
    <row r="46" spans="1:12" ht="45" customHeight="1" x14ac:dyDescent="0.5">
      <c r="A46" s="10"/>
      <c r="B46" s="10"/>
      <c r="C46" s="10"/>
      <c r="D46" s="10"/>
      <c r="E46" s="10"/>
      <c r="F46" s="10"/>
      <c r="G46" s="10"/>
      <c r="H46" s="10"/>
      <c r="I46" s="10"/>
      <c r="J46" s="34"/>
      <c r="K46" s="10"/>
      <c r="L46" s="10"/>
    </row>
    <row r="47" spans="1:12" ht="45" customHeight="1" x14ac:dyDescent="0.5">
      <c r="A47" s="10"/>
      <c r="B47" s="10"/>
      <c r="C47" s="10"/>
      <c r="D47" s="10"/>
      <c r="E47" s="10"/>
      <c r="F47" s="10"/>
      <c r="G47" s="10"/>
      <c r="H47" s="10"/>
      <c r="I47" s="10"/>
      <c r="J47" s="34"/>
      <c r="K47" s="10"/>
      <c r="L47" s="10"/>
    </row>
    <row r="48" spans="1:12" ht="45" customHeight="1" x14ac:dyDescent="0.5">
      <c r="A48" s="10"/>
      <c r="B48" s="10"/>
      <c r="C48" s="10"/>
      <c r="D48" s="10"/>
      <c r="E48" s="10"/>
      <c r="F48" s="10"/>
      <c r="G48" s="10"/>
      <c r="H48" s="10"/>
      <c r="I48" s="10"/>
      <c r="J48" s="34"/>
      <c r="K48" s="10"/>
      <c r="L48" s="10"/>
    </row>
    <row r="49" spans="1:12" ht="21" customHeight="1" x14ac:dyDescent="0.5">
      <c r="A49" s="10"/>
      <c r="B49" s="10"/>
      <c r="C49" s="10"/>
      <c r="D49" s="10"/>
      <c r="E49" s="10"/>
      <c r="F49" s="10"/>
      <c r="G49" s="10"/>
      <c r="H49" s="10"/>
      <c r="I49" s="10"/>
      <c r="J49" s="34"/>
      <c r="K49" s="10"/>
      <c r="L49" s="10"/>
    </row>
    <row r="50" spans="1:12" ht="21" customHeight="1" x14ac:dyDescent="0.5">
      <c r="A50" s="10"/>
      <c r="B50" s="10"/>
      <c r="C50" s="10"/>
      <c r="D50" s="10"/>
      <c r="E50" s="10"/>
      <c r="F50" s="10"/>
      <c r="G50" s="10"/>
      <c r="H50" s="10"/>
      <c r="I50" s="10"/>
      <c r="J50" s="34"/>
      <c r="K50" s="10"/>
      <c r="L50" s="10"/>
    </row>
    <row r="51" spans="1:12" ht="21" customHeight="1" x14ac:dyDescent="0.5">
      <c r="A51" s="10"/>
      <c r="B51" s="10"/>
      <c r="C51" s="10"/>
      <c r="D51" s="10"/>
      <c r="E51" s="10"/>
      <c r="F51" s="10"/>
      <c r="G51" s="10"/>
      <c r="H51" s="10"/>
      <c r="I51" s="10"/>
      <c r="J51" s="34"/>
      <c r="K51" s="10"/>
      <c r="L51" s="10"/>
    </row>
    <row r="52" spans="1:12" ht="21" customHeight="1" x14ac:dyDescent="0.5">
      <c r="A52" s="10"/>
      <c r="B52" s="10"/>
      <c r="C52" s="10"/>
      <c r="D52" s="10"/>
      <c r="E52" s="10"/>
      <c r="F52" s="10"/>
      <c r="G52" s="10"/>
      <c r="H52" s="10"/>
      <c r="I52" s="10"/>
      <c r="J52" s="34"/>
      <c r="K52" s="10"/>
      <c r="L52" s="10"/>
    </row>
    <row r="53" spans="1:12" ht="21" customHeight="1" x14ac:dyDescent="0.5">
      <c r="A53" s="10"/>
      <c r="B53" s="10"/>
      <c r="C53" s="10"/>
      <c r="D53" s="10"/>
      <c r="E53" s="10"/>
      <c r="F53" s="10"/>
      <c r="G53" s="10"/>
      <c r="H53" s="10"/>
      <c r="I53" s="10"/>
      <c r="J53" s="34"/>
      <c r="K53" s="10"/>
      <c r="L53" s="10"/>
    </row>
    <row r="54" spans="1:12" ht="21" customHeight="1" x14ac:dyDescent="0.5">
      <c r="A54" s="10"/>
      <c r="B54" s="10"/>
      <c r="C54" s="10"/>
      <c r="D54" s="10"/>
      <c r="E54" s="10"/>
      <c r="F54" s="10"/>
      <c r="G54" s="10"/>
      <c r="H54" s="10"/>
      <c r="I54" s="10"/>
      <c r="J54" s="34"/>
      <c r="K54" s="10"/>
      <c r="L54" s="10"/>
    </row>
    <row r="55" spans="1:12" ht="21" customHeight="1" x14ac:dyDescent="0.5">
      <c r="A55" s="10"/>
      <c r="B55" s="10"/>
      <c r="C55" s="10"/>
      <c r="D55" s="10"/>
      <c r="E55" s="10"/>
      <c r="F55" s="10"/>
      <c r="G55" s="10"/>
      <c r="H55" s="10"/>
      <c r="I55" s="10"/>
      <c r="J55" s="34"/>
      <c r="K55" s="10"/>
      <c r="L55" s="10"/>
    </row>
    <row r="56" spans="1:12" ht="21" customHeight="1" x14ac:dyDescent="0.5">
      <c r="A56" s="10"/>
      <c r="B56" s="10"/>
      <c r="C56" s="10"/>
      <c r="D56" s="10"/>
      <c r="E56" s="10"/>
      <c r="F56" s="10"/>
      <c r="G56" s="10"/>
      <c r="H56" s="10"/>
      <c r="I56" s="10"/>
      <c r="J56" s="34"/>
      <c r="K56" s="10"/>
      <c r="L56" s="10"/>
    </row>
    <row r="57" spans="1:12" ht="21" customHeight="1" x14ac:dyDescent="0.5">
      <c r="A57" s="10"/>
      <c r="B57" s="10"/>
      <c r="C57" s="10"/>
      <c r="D57" s="10"/>
      <c r="E57" s="10"/>
      <c r="F57" s="10"/>
      <c r="G57" s="10"/>
      <c r="H57" s="10"/>
      <c r="I57" s="10"/>
      <c r="J57" s="34"/>
      <c r="K57" s="10"/>
      <c r="L57" s="10"/>
    </row>
    <row r="58" spans="1:12" ht="21" customHeight="1" x14ac:dyDescent="0.5">
      <c r="A58" s="10"/>
      <c r="B58" s="10"/>
      <c r="C58" s="10"/>
      <c r="D58" s="10"/>
      <c r="E58" s="10"/>
      <c r="F58" s="10"/>
      <c r="G58" s="10"/>
      <c r="H58" s="10"/>
      <c r="I58" s="10"/>
      <c r="J58" s="34"/>
      <c r="K58" s="10"/>
      <c r="L58" s="10"/>
    </row>
    <row r="59" spans="1:12" ht="21" customHeight="1" x14ac:dyDescent="0.5">
      <c r="A59" s="10"/>
      <c r="B59" s="10"/>
      <c r="C59" s="10"/>
      <c r="D59" s="10"/>
      <c r="E59" s="10"/>
      <c r="F59" s="10"/>
      <c r="G59" s="10"/>
      <c r="H59" s="10"/>
      <c r="I59" s="10"/>
      <c r="J59" s="34"/>
      <c r="K59" s="10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B7:K7"/>
    <mergeCell ref="K8:L8"/>
    <mergeCell ref="B10:J10"/>
    <mergeCell ref="B6:L6"/>
    <mergeCell ref="C17:D17"/>
    <mergeCell ref="K12:K14"/>
    <mergeCell ref="L12:L14"/>
    <mergeCell ref="B16:D16"/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17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5" customWidth="1"/>
    <col min="11" max="11" width="13.3984375" customWidth="1"/>
    <col min="12" max="12" width="9" customWidth="1"/>
  </cols>
  <sheetData>
    <row r="1" spans="1:12" ht="21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7" customHeight="1" x14ac:dyDescent="0.25">
      <c r="A2" s="213" t="s">
        <v>116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73" t="s">
        <v>43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1" customHeight="1" x14ac:dyDescent="0.25">
      <c r="A4" s="76"/>
      <c r="B4" s="214" t="s">
        <v>92</v>
      </c>
      <c r="C4" s="214"/>
      <c r="D4" s="214"/>
      <c r="E4" s="214"/>
      <c r="F4" s="214"/>
      <c r="G4" s="214"/>
      <c r="H4" s="214"/>
      <c r="I4" s="214"/>
      <c r="J4" s="214"/>
      <c r="K4" s="214"/>
      <c r="L4" s="76"/>
    </row>
    <row r="5" spans="1:12" ht="21" customHeight="1" x14ac:dyDescent="0.25">
      <c r="A5" s="76"/>
      <c r="B5" s="272" t="s">
        <v>93</v>
      </c>
      <c r="C5" s="214"/>
      <c r="D5" s="214"/>
      <c r="E5" s="214"/>
      <c r="F5" s="214"/>
      <c r="G5" s="214"/>
      <c r="H5" s="214"/>
      <c r="I5" s="214"/>
      <c r="J5" s="214"/>
      <c r="K5" s="214"/>
      <c r="L5" s="76"/>
    </row>
    <row r="6" spans="1:12" ht="21" customHeight="1" x14ac:dyDescent="0.25">
      <c r="A6" s="76"/>
      <c r="B6" s="214" t="s">
        <v>94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</row>
    <row r="7" spans="1:12" ht="21" customHeight="1" x14ac:dyDescent="0.25">
      <c r="A7" s="8"/>
      <c r="B7" s="214" t="s">
        <v>90</v>
      </c>
      <c r="C7" s="214"/>
      <c r="D7" s="214"/>
      <c r="E7" s="214"/>
      <c r="F7" s="214"/>
      <c r="G7" s="214"/>
      <c r="H7" s="214"/>
      <c r="I7" s="214"/>
      <c r="J7" s="214"/>
      <c r="K7" s="214"/>
      <c r="L7" s="76"/>
    </row>
    <row r="8" spans="1:12" ht="21" customHeight="1" x14ac:dyDescent="0.25">
      <c r="A8" s="8"/>
      <c r="B8" s="8" t="s">
        <v>91</v>
      </c>
      <c r="C8" s="77"/>
      <c r="D8" s="77"/>
      <c r="E8" s="77"/>
      <c r="F8" s="77"/>
      <c r="G8" s="77"/>
      <c r="H8" s="77"/>
      <c r="I8" s="77"/>
      <c r="J8" s="77"/>
      <c r="K8" s="331"/>
      <c r="L8" s="332"/>
    </row>
    <row r="9" spans="1:12" ht="21" customHeight="1" x14ac:dyDescent="0.25">
      <c r="B9" s="8" t="s">
        <v>105</v>
      </c>
      <c r="C9" s="7"/>
      <c r="D9" s="7"/>
      <c r="E9" s="19"/>
      <c r="F9" s="19"/>
      <c r="G9" s="19"/>
      <c r="H9" s="19"/>
      <c r="I9" s="19"/>
      <c r="J9" s="19"/>
      <c r="K9" s="315" t="s">
        <v>63</v>
      </c>
      <c r="L9" s="315"/>
    </row>
    <row r="10" spans="1:12" ht="21" customHeight="1" x14ac:dyDescent="0.25">
      <c r="A10" s="8"/>
      <c r="B10" s="214" t="s">
        <v>114</v>
      </c>
      <c r="C10" s="214"/>
      <c r="D10" s="214"/>
      <c r="E10" s="214"/>
      <c r="F10" s="214"/>
      <c r="G10" s="214"/>
      <c r="H10" s="214"/>
      <c r="I10" s="214"/>
      <c r="J10" s="214"/>
      <c r="K10" s="19"/>
      <c r="L10" s="19"/>
    </row>
    <row r="11" spans="1:12" ht="21" customHeight="1" x14ac:dyDescent="0.25">
      <c r="A11" s="2"/>
      <c r="B11" s="6" t="s">
        <v>107</v>
      </c>
      <c r="C11" s="3"/>
      <c r="D11" s="3"/>
      <c r="E11" s="4"/>
      <c r="F11" s="4"/>
      <c r="G11" s="4"/>
      <c r="H11" s="4"/>
      <c r="I11" s="4"/>
      <c r="J11" s="4"/>
      <c r="K11" s="3"/>
      <c r="L11" s="5"/>
    </row>
    <row r="12" spans="1:12" ht="21" customHeight="1" x14ac:dyDescent="0.25">
      <c r="A12" s="337" t="s">
        <v>3</v>
      </c>
      <c r="B12" s="337" t="s">
        <v>40</v>
      </c>
      <c r="C12" s="340" t="s">
        <v>44</v>
      </c>
      <c r="D12" s="340" t="s">
        <v>45</v>
      </c>
      <c r="E12" s="327" t="s">
        <v>46</v>
      </c>
      <c r="F12" s="327"/>
      <c r="G12" s="327"/>
      <c r="H12" s="327"/>
      <c r="I12" s="327"/>
      <c r="J12" s="343" t="s">
        <v>47</v>
      </c>
      <c r="K12" s="308" t="s">
        <v>48</v>
      </c>
      <c r="L12" s="308" t="s">
        <v>7</v>
      </c>
    </row>
    <row r="13" spans="1:12" ht="18.75" customHeight="1" x14ac:dyDescent="0.25">
      <c r="A13" s="338"/>
      <c r="B13" s="338"/>
      <c r="C13" s="341"/>
      <c r="D13" s="341"/>
      <c r="E13" s="74">
        <v>2566</v>
      </c>
      <c r="F13" s="74">
        <v>2567</v>
      </c>
      <c r="G13" s="74">
        <v>2568</v>
      </c>
      <c r="H13" s="74">
        <v>2569</v>
      </c>
      <c r="I13" s="74">
        <v>2570</v>
      </c>
      <c r="J13" s="344"/>
      <c r="K13" s="309"/>
      <c r="L13" s="309"/>
    </row>
    <row r="14" spans="1:12" ht="15.75" customHeight="1" x14ac:dyDescent="0.25">
      <c r="A14" s="339"/>
      <c r="B14" s="339"/>
      <c r="C14" s="342"/>
      <c r="D14" s="342"/>
      <c r="E14" s="75" t="s">
        <v>61</v>
      </c>
      <c r="F14" s="75" t="s">
        <v>61</v>
      </c>
      <c r="G14" s="75" t="s">
        <v>61</v>
      </c>
      <c r="H14" s="75" t="s">
        <v>61</v>
      </c>
      <c r="I14" s="75" t="s">
        <v>61</v>
      </c>
      <c r="J14" s="345"/>
      <c r="K14" s="333"/>
      <c r="L14" s="333"/>
    </row>
    <row r="15" spans="1:12" ht="260.39999999999998" customHeight="1" x14ac:dyDescent="0.25">
      <c r="A15" s="92">
        <v>1</v>
      </c>
      <c r="B15" s="12" t="s">
        <v>137</v>
      </c>
      <c r="C15" s="89" t="s">
        <v>167</v>
      </c>
      <c r="D15" s="89" t="s">
        <v>168</v>
      </c>
      <c r="E15" s="73" t="s">
        <v>62</v>
      </c>
      <c r="F15" s="73">
        <v>30000</v>
      </c>
      <c r="G15" s="73">
        <v>30000</v>
      </c>
      <c r="H15" s="73">
        <v>30000</v>
      </c>
      <c r="I15" s="73">
        <v>30000</v>
      </c>
      <c r="J15" s="99" t="s">
        <v>56</v>
      </c>
      <c r="K15" s="101" t="s">
        <v>129</v>
      </c>
      <c r="L15" s="100" t="s">
        <v>17</v>
      </c>
    </row>
    <row r="16" spans="1:12" ht="139.80000000000001" customHeight="1" x14ac:dyDescent="0.25">
      <c r="A16" s="92">
        <v>2</v>
      </c>
      <c r="B16" s="12" t="s">
        <v>130</v>
      </c>
      <c r="C16" s="89" t="s">
        <v>138</v>
      </c>
      <c r="D16" s="89" t="s">
        <v>139</v>
      </c>
      <c r="E16" s="73" t="s">
        <v>62</v>
      </c>
      <c r="F16" s="73">
        <v>20000</v>
      </c>
      <c r="G16" s="73">
        <v>20000</v>
      </c>
      <c r="H16" s="73">
        <v>20000</v>
      </c>
      <c r="I16" s="73">
        <v>20000</v>
      </c>
      <c r="J16" s="99" t="s">
        <v>56</v>
      </c>
      <c r="K16" s="89" t="s">
        <v>131</v>
      </c>
      <c r="L16" s="100" t="s">
        <v>17</v>
      </c>
    </row>
    <row r="17" spans="1:12" ht="168.6" customHeight="1" x14ac:dyDescent="0.25">
      <c r="A17" s="92">
        <v>3</v>
      </c>
      <c r="B17" s="12" t="s">
        <v>140</v>
      </c>
      <c r="C17" s="89" t="s">
        <v>141</v>
      </c>
      <c r="D17" s="89" t="s">
        <v>142</v>
      </c>
      <c r="E17" s="73" t="s">
        <v>62</v>
      </c>
      <c r="F17" s="73">
        <v>20000</v>
      </c>
      <c r="G17" s="73">
        <v>20000</v>
      </c>
      <c r="H17" s="73">
        <v>20000</v>
      </c>
      <c r="I17" s="73">
        <v>20000</v>
      </c>
      <c r="J17" s="99" t="s">
        <v>56</v>
      </c>
      <c r="K17" s="101" t="s">
        <v>169</v>
      </c>
      <c r="L17" s="100" t="s">
        <v>17</v>
      </c>
    </row>
    <row r="18" spans="1:12" ht="41.4" hidden="1" customHeight="1" x14ac:dyDescent="0.25">
      <c r="A18" s="42"/>
      <c r="B18" s="334" t="s">
        <v>70</v>
      </c>
      <c r="C18" s="335"/>
      <c r="D18" s="336"/>
      <c r="E18" s="40">
        <f>SUM(E15:E17)</f>
        <v>0</v>
      </c>
      <c r="F18" s="40">
        <f>SUM(F15:F17)</f>
        <v>70000</v>
      </c>
      <c r="G18" s="40">
        <f t="shared" ref="G18:I18" si="0">SUM(G15:G17)</f>
        <v>70000</v>
      </c>
      <c r="H18" s="40">
        <f t="shared" si="0"/>
        <v>70000</v>
      </c>
      <c r="I18" s="40">
        <f t="shared" si="0"/>
        <v>70000</v>
      </c>
      <c r="J18" s="43"/>
      <c r="K18" s="44"/>
      <c r="L18" s="38"/>
    </row>
    <row r="19" spans="1:12" ht="41.4" hidden="1" customHeight="1" x14ac:dyDescent="0.7">
      <c r="A19" s="10"/>
      <c r="B19" s="32"/>
      <c r="C19" s="321" t="s">
        <v>71</v>
      </c>
      <c r="D19" s="322"/>
      <c r="E19" s="41">
        <f>COUNT(#REF!)</f>
        <v>0</v>
      </c>
      <c r="F19" s="41">
        <f>COUNT(F15:F17)</f>
        <v>3</v>
      </c>
      <c r="G19" s="41">
        <f t="shared" ref="G19:I19" si="1">COUNT(G15:G17)</f>
        <v>3</v>
      </c>
      <c r="H19" s="41">
        <f t="shared" si="1"/>
        <v>3</v>
      </c>
      <c r="I19" s="41">
        <f t="shared" si="1"/>
        <v>3</v>
      </c>
      <c r="J19" s="34"/>
      <c r="K19" s="10"/>
      <c r="L19" s="10"/>
    </row>
    <row r="20" spans="1:12" ht="45" customHeight="1" x14ac:dyDescent="0.5">
      <c r="A20" s="10"/>
      <c r="B20" s="10"/>
      <c r="C20" s="10"/>
      <c r="D20" s="10"/>
      <c r="E20" s="20"/>
      <c r="F20" s="20"/>
      <c r="G20" s="20"/>
      <c r="H20" s="20"/>
      <c r="I20" s="20"/>
      <c r="J20" s="34"/>
      <c r="K20" s="10"/>
      <c r="L20" s="10"/>
    </row>
    <row r="21" spans="1:12" ht="45" customHeight="1" x14ac:dyDescent="0.5">
      <c r="A21" s="10"/>
      <c r="B21" s="10"/>
      <c r="C21" s="10"/>
      <c r="D21" s="10"/>
      <c r="E21" s="10"/>
      <c r="F21" s="10"/>
      <c r="G21" s="10"/>
      <c r="H21" s="10"/>
      <c r="I21" s="10"/>
      <c r="J21" s="34"/>
      <c r="K21" s="10"/>
      <c r="L21" s="10"/>
    </row>
    <row r="22" spans="1:12" ht="45" customHeight="1" x14ac:dyDescent="0.5">
      <c r="A22" s="10"/>
      <c r="B22" s="10"/>
      <c r="C22" s="10"/>
      <c r="D22" s="10"/>
      <c r="E22" s="10"/>
      <c r="F22" s="10"/>
      <c r="G22" s="10"/>
      <c r="H22" s="10"/>
      <c r="I22" s="10"/>
      <c r="J22" s="34"/>
      <c r="K22" s="10"/>
      <c r="L22" s="10"/>
    </row>
    <row r="23" spans="1:12" ht="45" customHeight="1" x14ac:dyDescent="0.5">
      <c r="A23" s="10"/>
      <c r="B23" s="10"/>
      <c r="C23" s="10"/>
      <c r="D23" s="10"/>
      <c r="E23" s="10"/>
      <c r="F23" s="10"/>
      <c r="G23" s="10"/>
      <c r="H23" s="10"/>
      <c r="I23" s="10"/>
      <c r="J23" s="34"/>
      <c r="K23" s="10"/>
      <c r="L23" s="10"/>
    </row>
    <row r="24" spans="1:12" ht="45" customHeight="1" x14ac:dyDescent="0.5">
      <c r="A24" s="10"/>
      <c r="B24" s="10"/>
      <c r="C24" s="10"/>
      <c r="D24" s="10"/>
      <c r="E24" s="10"/>
      <c r="F24" s="10"/>
      <c r="G24" s="10"/>
      <c r="H24" s="10"/>
      <c r="I24" s="10"/>
      <c r="J24" s="34"/>
      <c r="K24" s="10"/>
      <c r="L24" s="10"/>
    </row>
    <row r="25" spans="1:12" ht="45" customHeight="1" x14ac:dyDescent="0.5">
      <c r="A25" s="10"/>
      <c r="B25" s="10"/>
      <c r="C25" s="10"/>
      <c r="D25" s="10"/>
      <c r="E25" s="10"/>
      <c r="F25" s="10"/>
      <c r="G25" s="10"/>
      <c r="H25" s="10"/>
      <c r="I25" s="10"/>
      <c r="J25" s="34"/>
      <c r="K25" s="10"/>
      <c r="L25" s="10"/>
    </row>
    <row r="26" spans="1:12" ht="45" customHeight="1" x14ac:dyDescent="0.5">
      <c r="A26" s="10"/>
      <c r="B26" s="10"/>
      <c r="C26" s="10"/>
      <c r="D26" s="10"/>
      <c r="E26" s="10"/>
      <c r="F26" s="10"/>
      <c r="G26" s="10"/>
      <c r="H26" s="10"/>
      <c r="I26" s="10"/>
      <c r="J26" s="34"/>
      <c r="K26" s="10"/>
      <c r="L26" s="10"/>
    </row>
    <row r="27" spans="1:12" ht="45" customHeight="1" x14ac:dyDescent="0.5">
      <c r="A27" s="10"/>
      <c r="B27" s="10"/>
      <c r="C27" s="10"/>
      <c r="D27" s="10"/>
      <c r="E27" s="10"/>
      <c r="F27" s="10"/>
      <c r="G27" s="10"/>
      <c r="H27" s="10"/>
      <c r="I27" s="10"/>
      <c r="J27" s="34"/>
      <c r="K27" s="10"/>
      <c r="L27" s="10"/>
    </row>
    <row r="28" spans="1:12" ht="45" customHeight="1" x14ac:dyDescent="0.5">
      <c r="A28" s="10"/>
      <c r="B28" s="10"/>
      <c r="C28" s="10"/>
      <c r="D28" s="10"/>
      <c r="E28" s="10"/>
      <c r="F28" s="10"/>
      <c r="G28" s="10"/>
      <c r="H28" s="10"/>
      <c r="I28" s="10"/>
      <c r="J28" s="34"/>
      <c r="K28" s="10"/>
      <c r="L28" s="10"/>
    </row>
    <row r="29" spans="1:12" ht="45" customHeight="1" x14ac:dyDescent="0.5">
      <c r="A29" s="10"/>
      <c r="B29" s="10"/>
      <c r="C29" s="10"/>
      <c r="D29" s="10"/>
      <c r="E29" s="10"/>
      <c r="F29" s="10"/>
      <c r="G29" s="10"/>
      <c r="H29" s="10"/>
      <c r="I29" s="10"/>
      <c r="J29" s="34"/>
      <c r="K29" s="10"/>
      <c r="L29" s="10"/>
    </row>
    <row r="30" spans="1:12" ht="45" customHeight="1" x14ac:dyDescent="0.5">
      <c r="A30" s="10"/>
      <c r="B30" s="10"/>
      <c r="C30" s="10"/>
      <c r="D30" s="10"/>
      <c r="E30" s="10"/>
      <c r="F30" s="10"/>
      <c r="G30" s="10"/>
      <c r="H30" s="10"/>
      <c r="I30" s="10"/>
      <c r="J30" s="34"/>
      <c r="K30" s="10"/>
      <c r="L30" s="10"/>
    </row>
    <row r="31" spans="1:12" ht="45" customHeight="1" x14ac:dyDescent="0.5">
      <c r="A31" s="10"/>
      <c r="B31" s="10"/>
      <c r="C31" s="10"/>
      <c r="D31" s="10"/>
      <c r="E31" s="10"/>
      <c r="F31" s="10"/>
      <c r="G31" s="10"/>
      <c r="H31" s="10"/>
      <c r="I31" s="10"/>
      <c r="J31" s="34"/>
      <c r="K31" s="10"/>
      <c r="L31" s="10"/>
    </row>
    <row r="32" spans="1:12" ht="45" customHeight="1" x14ac:dyDescent="0.5">
      <c r="A32" s="10"/>
      <c r="B32" s="10"/>
      <c r="C32" s="10"/>
      <c r="D32" s="10"/>
      <c r="E32" s="10"/>
      <c r="F32" s="10"/>
      <c r="G32" s="10"/>
      <c r="H32" s="10"/>
      <c r="I32" s="10"/>
      <c r="J32" s="34"/>
      <c r="K32" s="10"/>
      <c r="L32" s="10"/>
    </row>
    <row r="33" spans="1:12" ht="45" customHeight="1" x14ac:dyDescent="0.5">
      <c r="A33" s="10"/>
      <c r="B33" s="10"/>
      <c r="C33" s="10"/>
      <c r="D33" s="10"/>
      <c r="E33" s="10"/>
      <c r="F33" s="10"/>
      <c r="G33" s="10"/>
      <c r="H33" s="10"/>
      <c r="I33" s="10"/>
      <c r="J33" s="34"/>
      <c r="K33" s="10"/>
      <c r="L33" s="10"/>
    </row>
    <row r="34" spans="1:12" ht="45" customHeight="1" x14ac:dyDescent="0.5">
      <c r="A34" s="10"/>
      <c r="B34" s="10"/>
      <c r="C34" s="10"/>
      <c r="D34" s="10"/>
      <c r="E34" s="10"/>
      <c r="F34" s="10"/>
      <c r="G34" s="10"/>
      <c r="H34" s="10"/>
      <c r="I34" s="10"/>
      <c r="J34" s="34"/>
      <c r="K34" s="10"/>
      <c r="L34" s="10"/>
    </row>
    <row r="35" spans="1:12" ht="45" customHeight="1" x14ac:dyDescent="0.5">
      <c r="A35" s="10"/>
      <c r="B35" s="10"/>
      <c r="C35" s="10"/>
      <c r="D35" s="10"/>
      <c r="E35" s="10"/>
      <c r="F35" s="10"/>
      <c r="G35" s="10"/>
      <c r="H35" s="10"/>
      <c r="I35" s="10"/>
      <c r="J35" s="34"/>
      <c r="K35" s="10"/>
      <c r="L35" s="10"/>
    </row>
    <row r="36" spans="1:12" ht="45" customHeight="1" x14ac:dyDescent="0.5">
      <c r="A36" s="10"/>
      <c r="B36" s="10"/>
      <c r="C36" s="10"/>
      <c r="D36" s="10"/>
      <c r="E36" s="10"/>
      <c r="F36" s="10"/>
      <c r="G36" s="10"/>
      <c r="H36" s="10"/>
      <c r="I36" s="10"/>
      <c r="J36" s="34"/>
      <c r="K36" s="10"/>
      <c r="L36" s="10"/>
    </row>
    <row r="37" spans="1:12" ht="45" customHeight="1" x14ac:dyDescent="0.5">
      <c r="A37" s="10"/>
      <c r="B37" s="10"/>
      <c r="C37" s="10"/>
      <c r="D37" s="10"/>
      <c r="E37" s="10"/>
      <c r="F37" s="10"/>
      <c r="G37" s="10"/>
      <c r="H37" s="10"/>
      <c r="I37" s="10"/>
      <c r="J37" s="34"/>
      <c r="K37" s="10"/>
      <c r="L37" s="10"/>
    </row>
    <row r="38" spans="1:12" ht="45" customHeight="1" x14ac:dyDescent="0.5">
      <c r="A38" s="10"/>
      <c r="B38" s="10"/>
      <c r="C38" s="10"/>
      <c r="D38" s="10"/>
      <c r="E38" s="10"/>
      <c r="F38" s="10"/>
      <c r="G38" s="10"/>
      <c r="H38" s="10"/>
      <c r="I38" s="10"/>
      <c r="J38" s="34"/>
      <c r="K38" s="10"/>
      <c r="L38" s="10"/>
    </row>
    <row r="39" spans="1:12" ht="45" customHeight="1" x14ac:dyDescent="0.5">
      <c r="A39" s="10"/>
      <c r="B39" s="10"/>
      <c r="C39" s="10"/>
      <c r="D39" s="10"/>
      <c r="E39" s="10"/>
      <c r="F39" s="10"/>
      <c r="G39" s="10"/>
      <c r="H39" s="10"/>
      <c r="I39" s="10"/>
      <c r="J39" s="34"/>
      <c r="K39" s="10"/>
      <c r="L39" s="10"/>
    </row>
    <row r="40" spans="1:12" ht="45" customHeight="1" x14ac:dyDescent="0.5">
      <c r="A40" s="10"/>
      <c r="B40" s="10"/>
      <c r="C40" s="10"/>
      <c r="D40" s="10"/>
      <c r="E40" s="10"/>
      <c r="F40" s="10"/>
      <c r="G40" s="10"/>
      <c r="H40" s="10"/>
      <c r="I40" s="10"/>
      <c r="J40" s="34"/>
      <c r="K40" s="10"/>
      <c r="L40" s="10"/>
    </row>
    <row r="41" spans="1:12" ht="45" customHeight="1" x14ac:dyDescent="0.5">
      <c r="A41" s="10"/>
      <c r="B41" s="10"/>
      <c r="C41" s="10"/>
      <c r="D41" s="10"/>
      <c r="E41" s="10"/>
      <c r="F41" s="10"/>
      <c r="G41" s="10"/>
      <c r="H41" s="10"/>
      <c r="I41" s="10"/>
      <c r="J41" s="34"/>
      <c r="K41" s="10"/>
      <c r="L41" s="10"/>
    </row>
    <row r="42" spans="1:12" ht="45" customHeight="1" x14ac:dyDescent="0.5">
      <c r="A42" s="10"/>
      <c r="B42" s="10"/>
      <c r="C42" s="10"/>
      <c r="D42" s="10"/>
      <c r="E42" s="10"/>
      <c r="F42" s="10"/>
      <c r="G42" s="10"/>
      <c r="H42" s="10"/>
      <c r="I42" s="10"/>
      <c r="J42" s="34"/>
      <c r="K42" s="10"/>
      <c r="L42" s="10"/>
    </row>
    <row r="43" spans="1:12" ht="45" customHeight="1" x14ac:dyDescent="0.5">
      <c r="A43" s="10"/>
      <c r="B43" s="10"/>
      <c r="C43" s="10"/>
      <c r="D43" s="10"/>
      <c r="E43" s="10"/>
      <c r="F43" s="10"/>
      <c r="G43" s="10"/>
      <c r="H43" s="10"/>
      <c r="I43" s="10"/>
      <c r="J43" s="34"/>
      <c r="K43" s="10"/>
      <c r="L43" s="10"/>
    </row>
    <row r="44" spans="1:12" ht="45" customHeight="1" x14ac:dyDescent="0.5">
      <c r="A44" s="10"/>
      <c r="B44" s="10"/>
      <c r="C44" s="10"/>
      <c r="D44" s="10"/>
      <c r="E44" s="10"/>
      <c r="F44" s="10"/>
      <c r="G44" s="10"/>
      <c r="H44" s="10"/>
      <c r="I44" s="10"/>
      <c r="J44" s="34"/>
      <c r="K44" s="10"/>
      <c r="L44" s="10"/>
    </row>
    <row r="45" spans="1:12" ht="45" customHeight="1" x14ac:dyDescent="0.5">
      <c r="A45" s="10"/>
      <c r="B45" s="10"/>
      <c r="C45" s="10"/>
      <c r="D45" s="10"/>
      <c r="E45" s="10"/>
      <c r="F45" s="10"/>
      <c r="G45" s="10"/>
      <c r="H45" s="10"/>
      <c r="I45" s="10"/>
      <c r="J45" s="34"/>
      <c r="K45" s="10"/>
      <c r="L45" s="10"/>
    </row>
    <row r="46" spans="1:12" ht="45" customHeight="1" x14ac:dyDescent="0.5">
      <c r="A46" s="10"/>
      <c r="B46" s="10"/>
      <c r="C46" s="10"/>
      <c r="D46" s="10"/>
      <c r="E46" s="10"/>
      <c r="F46" s="10"/>
      <c r="G46" s="10"/>
      <c r="H46" s="10"/>
      <c r="I46" s="10"/>
      <c r="J46" s="34"/>
      <c r="K46" s="10"/>
      <c r="L46" s="10"/>
    </row>
    <row r="47" spans="1:12" ht="45" customHeight="1" x14ac:dyDescent="0.5">
      <c r="A47" s="10"/>
      <c r="B47" s="10"/>
      <c r="C47" s="10"/>
      <c r="D47" s="10"/>
      <c r="E47" s="10"/>
      <c r="F47" s="10"/>
      <c r="G47" s="10"/>
      <c r="H47" s="10"/>
      <c r="I47" s="10"/>
      <c r="J47" s="34"/>
      <c r="K47" s="10"/>
      <c r="L47" s="10"/>
    </row>
    <row r="48" spans="1:12" ht="45" customHeight="1" x14ac:dyDescent="0.5">
      <c r="A48" s="10"/>
      <c r="B48" s="10"/>
      <c r="C48" s="10"/>
      <c r="D48" s="10"/>
      <c r="E48" s="10"/>
      <c r="F48" s="10"/>
      <c r="G48" s="10"/>
      <c r="H48" s="10"/>
      <c r="I48" s="10"/>
      <c r="J48" s="34"/>
      <c r="K48" s="10"/>
      <c r="L48" s="10"/>
    </row>
    <row r="49" spans="1:12" ht="45" customHeight="1" x14ac:dyDescent="0.5">
      <c r="A49" s="10"/>
      <c r="B49" s="10"/>
      <c r="C49" s="10"/>
      <c r="D49" s="10"/>
      <c r="E49" s="10"/>
      <c r="F49" s="10"/>
      <c r="G49" s="10"/>
      <c r="H49" s="10"/>
      <c r="I49" s="10"/>
      <c r="J49" s="34"/>
      <c r="K49" s="10"/>
      <c r="L49" s="10"/>
    </row>
    <row r="50" spans="1:12" ht="21" customHeight="1" x14ac:dyDescent="0.5">
      <c r="A50" s="10"/>
      <c r="B50" s="10"/>
      <c r="C50" s="10"/>
      <c r="D50" s="10"/>
      <c r="E50" s="10"/>
      <c r="F50" s="10"/>
      <c r="G50" s="10"/>
      <c r="H50" s="10"/>
      <c r="I50" s="10"/>
      <c r="J50" s="34"/>
      <c r="K50" s="10"/>
      <c r="L50" s="10"/>
    </row>
    <row r="51" spans="1:12" ht="21" customHeight="1" x14ac:dyDescent="0.5">
      <c r="A51" s="10"/>
      <c r="B51" s="10"/>
      <c r="C51" s="10"/>
      <c r="D51" s="10"/>
      <c r="E51" s="10"/>
      <c r="F51" s="10"/>
      <c r="G51" s="10"/>
      <c r="H51" s="10"/>
      <c r="I51" s="10"/>
      <c r="J51" s="34"/>
      <c r="K51" s="10"/>
      <c r="L51" s="10"/>
    </row>
    <row r="52" spans="1:12" ht="21" customHeight="1" x14ac:dyDescent="0.5">
      <c r="A52" s="10"/>
      <c r="B52" s="10"/>
      <c r="C52" s="10"/>
      <c r="D52" s="10"/>
      <c r="E52" s="10"/>
      <c r="F52" s="10"/>
      <c r="G52" s="10"/>
      <c r="H52" s="10"/>
      <c r="I52" s="10"/>
      <c r="J52" s="34"/>
      <c r="K52" s="10"/>
      <c r="L52" s="10"/>
    </row>
    <row r="53" spans="1:12" ht="21" customHeight="1" x14ac:dyDescent="0.5">
      <c r="A53" s="10"/>
      <c r="B53" s="10"/>
      <c r="C53" s="10"/>
      <c r="D53" s="10"/>
      <c r="E53" s="10"/>
      <c r="F53" s="10"/>
      <c r="G53" s="10"/>
      <c r="H53" s="10"/>
      <c r="I53" s="10"/>
      <c r="J53" s="34"/>
      <c r="K53" s="10"/>
      <c r="L53" s="10"/>
    </row>
    <row r="54" spans="1:12" ht="21" customHeight="1" x14ac:dyDescent="0.5">
      <c r="A54" s="10"/>
      <c r="B54" s="10"/>
      <c r="C54" s="10"/>
      <c r="D54" s="10"/>
      <c r="E54" s="10"/>
      <c r="F54" s="10"/>
      <c r="G54" s="10"/>
      <c r="H54" s="10"/>
      <c r="I54" s="10"/>
      <c r="J54" s="34"/>
      <c r="K54" s="10"/>
      <c r="L54" s="10"/>
    </row>
    <row r="55" spans="1:12" ht="21" customHeight="1" x14ac:dyDescent="0.5">
      <c r="A55" s="10"/>
      <c r="B55" s="10"/>
      <c r="C55" s="10"/>
      <c r="D55" s="10"/>
      <c r="E55" s="10"/>
      <c r="F55" s="10"/>
      <c r="G55" s="10"/>
      <c r="H55" s="10"/>
      <c r="I55" s="10"/>
      <c r="J55" s="34"/>
      <c r="K55" s="10"/>
      <c r="L55" s="10"/>
    </row>
    <row r="56" spans="1:12" ht="21" customHeight="1" x14ac:dyDescent="0.5">
      <c r="A56" s="10"/>
      <c r="B56" s="10"/>
      <c r="C56" s="10"/>
      <c r="D56" s="10"/>
      <c r="E56" s="10"/>
      <c r="F56" s="10"/>
      <c r="G56" s="10"/>
      <c r="H56" s="10"/>
      <c r="I56" s="10"/>
      <c r="J56" s="34"/>
      <c r="K56" s="10"/>
      <c r="L56" s="10"/>
    </row>
    <row r="57" spans="1:12" ht="21" customHeight="1" x14ac:dyDescent="0.5">
      <c r="A57" s="10"/>
      <c r="B57" s="10"/>
      <c r="C57" s="10"/>
      <c r="D57" s="10"/>
      <c r="E57" s="10"/>
      <c r="F57" s="10"/>
      <c r="G57" s="10"/>
      <c r="H57" s="10"/>
      <c r="I57" s="10"/>
      <c r="J57" s="34"/>
      <c r="K57" s="10"/>
      <c r="L57" s="10"/>
    </row>
    <row r="58" spans="1:12" ht="21" customHeight="1" x14ac:dyDescent="0.5">
      <c r="A58" s="10"/>
      <c r="B58" s="10"/>
      <c r="C58" s="10"/>
      <c r="D58" s="10"/>
      <c r="E58" s="10"/>
      <c r="F58" s="10"/>
      <c r="G58" s="10"/>
      <c r="H58" s="10"/>
      <c r="I58" s="10"/>
      <c r="J58" s="34"/>
      <c r="K58" s="10"/>
      <c r="L58" s="10"/>
    </row>
    <row r="59" spans="1:12" ht="21" customHeight="1" x14ac:dyDescent="0.5">
      <c r="A59" s="10"/>
      <c r="B59" s="10"/>
      <c r="C59" s="10"/>
      <c r="D59" s="10"/>
      <c r="E59" s="10"/>
      <c r="F59" s="10"/>
      <c r="G59" s="10"/>
      <c r="H59" s="10"/>
      <c r="I59" s="10"/>
      <c r="J59" s="34"/>
      <c r="K59" s="10"/>
      <c r="L59" s="10"/>
    </row>
    <row r="60" spans="1:12" ht="21" customHeight="1" x14ac:dyDescent="0.5">
      <c r="A60" s="10"/>
      <c r="B60" s="10"/>
      <c r="C60" s="10"/>
      <c r="D60" s="10"/>
      <c r="E60" s="10"/>
      <c r="F60" s="10"/>
      <c r="G60" s="10"/>
      <c r="H60" s="10"/>
      <c r="I60" s="10"/>
      <c r="J60" s="34"/>
      <c r="K60" s="10"/>
      <c r="L60" s="10"/>
    </row>
    <row r="61" spans="1:12" ht="21" customHeight="1" x14ac:dyDescent="0.5">
      <c r="A61" s="10"/>
      <c r="B61" s="10"/>
      <c r="C61" s="10"/>
      <c r="D61" s="10"/>
      <c r="E61" s="10"/>
      <c r="F61" s="10"/>
      <c r="G61" s="10"/>
      <c r="H61" s="10"/>
      <c r="I61" s="10"/>
      <c r="J61" s="34"/>
      <c r="K61" s="10"/>
      <c r="L61" s="10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7:K7"/>
    <mergeCell ref="K8:L8"/>
    <mergeCell ref="B10:J10"/>
    <mergeCell ref="K9:L9"/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926-09C1-48B2-940F-A7A96FE34F02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5" customWidth="1"/>
    <col min="11" max="11" width="13.3984375" customWidth="1"/>
    <col min="12" max="12" width="9" customWidth="1"/>
  </cols>
  <sheetData>
    <row r="1" spans="1:12" ht="21" customHeight="1" x14ac:dyDescent="0.25">
      <c r="A1" s="213" t="s">
        <v>55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1" customHeight="1" x14ac:dyDescent="0.25">
      <c r="A2" s="273" t="s">
        <v>170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2" ht="21" customHeight="1" x14ac:dyDescent="0.25">
      <c r="A3" s="273" t="s">
        <v>43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21" customHeight="1" x14ac:dyDescent="0.25">
      <c r="A4" s="77"/>
      <c r="B4" s="272" t="s">
        <v>171</v>
      </c>
      <c r="C4" s="272"/>
      <c r="D4" s="272"/>
      <c r="E4" s="272"/>
      <c r="F4" s="272"/>
      <c r="G4" s="272"/>
      <c r="H4" s="272"/>
      <c r="I4" s="272"/>
      <c r="J4" s="272"/>
      <c r="K4" s="272"/>
      <c r="L4" s="104"/>
    </row>
    <row r="5" spans="1:12" ht="21" customHeight="1" x14ac:dyDescent="0.25">
      <c r="A5" s="77"/>
      <c r="B5" s="272" t="s">
        <v>172</v>
      </c>
      <c r="C5" s="272"/>
      <c r="D5" s="272"/>
      <c r="E5" s="272"/>
      <c r="F5" s="272"/>
      <c r="G5" s="272"/>
      <c r="H5" s="272"/>
      <c r="I5" s="272"/>
      <c r="J5" s="272"/>
      <c r="K5" s="272"/>
      <c r="L5" s="104"/>
    </row>
    <row r="6" spans="1:12" ht="21" customHeight="1" x14ac:dyDescent="0.25">
      <c r="A6" s="77"/>
      <c r="B6" s="272" t="s">
        <v>173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</row>
    <row r="7" spans="1:12" ht="21" customHeight="1" x14ac:dyDescent="0.7">
      <c r="B7" s="8" t="s">
        <v>174</v>
      </c>
      <c r="C7" s="9"/>
      <c r="D7" s="9"/>
      <c r="E7" s="9"/>
      <c r="F7" s="9"/>
      <c r="G7" s="9"/>
      <c r="H7" s="9"/>
      <c r="I7" s="9"/>
      <c r="J7" s="9"/>
    </row>
    <row r="8" spans="1:12" ht="21" customHeight="1" x14ac:dyDescent="0.7">
      <c r="B8" s="8" t="s">
        <v>175</v>
      </c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1" customHeight="1" x14ac:dyDescent="0.7">
      <c r="B9" s="8" t="s">
        <v>176</v>
      </c>
      <c r="C9" s="9"/>
      <c r="D9" s="9"/>
      <c r="E9" s="9"/>
      <c r="F9" s="9"/>
      <c r="G9" s="9"/>
      <c r="H9" s="9"/>
      <c r="I9" s="9"/>
      <c r="J9" s="9"/>
      <c r="K9" s="346"/>
      <c r="L9" s="346"/>
    </row>
    <row r="10" spans="1:12" ht="18.600000000000001" customHeight="1" x14ac:dyDescent="0.25">
      <c r="B10" s="214" t="s">
        <v>177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</row>
    <row r="11" spans="1:12" ht="21" customHeight="1" x14ac:dyDescent="0.7">
      <c r="B11" s="8" t="s">
        <v>178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21" customHeight="1" x14ac:dyDescent="0.25">
      <c r="A12" s="337" t="s">
        <v>3</v>
      </c>
      <c r="B12" s="337" t="s">
        <v>40</v>
      </c>
      <c r="C12" s="340" t="s">
        <v>44</v>
      </c>
      <c r="D12" s="340" t="s">
        <v>45</v>
      </c>
      <c r="E12" s="327" t="s">
        <v>46</v>
      </c>
      <c r="F12" s="327"/>
      <c r="G12" s="327"/>
      <c r="H12" s="327"/>
      <c r="I12" s="327"/>
      <c r="J12" s="343" t="s">
        <v>47</v>
      </c>
      <c r="K12" s="308" t="s">
        <v>48</v>
      </c>
      <c r="L12" s="308" t="s">
        <v>7</v>
      </c>
    </row>
    <row r="13" spans="1:12" ht="18.75" customHeight="1" x14ac:dyDescent="0.25">
      <c r="A13" s="338"/>
      <c r="B13" s="338"/>
      <c r="C13" s="341"/>
      <c r="D13" s="341"/>
      <c r="E13" s="74">
        <v>2566</v>
      </c>
      <c r="F13" s="74">
        <v>2567</v>
      </c>
      <c r="G13" s="74">
        <v>2568</v>
      </c>
      <c r="H13" s="74">
        <v>2569</v>
      </c>
      <c r="I13" s="74">
        <v>2570</v>
      </c>
      <c r="J13" s="344"/>
      <c r="K13" s="309"/>
      <c r="L13" s="309"/>
    </row>
    <row r="14" spans="1:12" ht="15.75" customHeight="1" x14ac:dyDescent="0.25">
      <c r="A14" s="339"/>
      <c r="B14" s="339"/>
      <c r="C14" s="342"/>
      <c r="D14" s="342"/>
      <c r="E14" s="75" t="s">
        <v>61</v>
      </c>
      <c r="F14" s="75" t="s">
        <v>61</v>
      </c>
      <c r="G14" s="75" t="s">
        <v>61</v>
      </c>
      <c r="H14" s="75" t="s">
        <v>61</v>
      </c>
      <c r="I14" s="75" t="s">
        <v>61</v>
      </c>
      <c r="J14" s="345"/>
      <c r="K14" s="333"/>
      <c r="L14" s="333"/>
    </row>
    <row r="15" spans="1:12" ht="98.4" customHeight="1" x14ac:dyDescent="0.25">
      <c r="A15" s="116">
        <v>1</v>
      </c>
      <c r="B15" s="102" t="s">
        <v>190</v>
      </c>
      <c r="C15" s="117" t="s">
        <v>179</v>
      </c>
      <c r="D15" s="117" t="s">
        <v>187</v>
      </c>
      <c r="E15" s="118" t="s">
        <v>62</v>
      </c>
      <c r="F15" s="118">
        <v>350000</v>
      </c>
      <c r="G15" s="118" t="s">
        <v>62</v>
      </c>
      <c r="H15" s="118" t="s">
        <v>62</v>
      </c>
      <c r="I15" s="118" t="s">
        <v>62</v>
      </c>
      <c r="J15" s="119" t="s">
        <v>181</v>
      </c>
      <c r="K15" s="117" t="s">
        <v>180</v>
      </c>
      <c r="L15" s="120" t="s">
        <v>17</v>
      </c>
    </row>
    <row r="16" spans="1:12" ht="183.6" customHeight="1" x14ac:dyDescent="0.25">
      <c r="A16" s="116">
        <v>2</v>
      </c>
      <c r="B16" s="102" t="s">
        <v>191</v>
      </c>
      <c r="C16" s="117" t="s">
        <v>196</v>
      </c>
      <c r="D16" s="117" t="s">
        <v>194</v>
      </c>
      <c r="E16" s="118" t="s">
        <v>62</v>
      </c>
      <c r="F16" s="118">
        <v>495000</v>
      </c>
      <c r="G16" s="118" t="s">
        <v>62</v>
      </c>
      <c r="H16" s="118" t="s">
        <v>62</v>
      </c>
      <c r="I16" s="118" t="s">
        <v>62</v>
      </c>
      <c r="J16" s="119" t="s">
        <v>197</v>
      </c>
      <c r="K16" s="13" t="s">
        <v>198</v>
      </c>
      <c r="L16" s="120" t="s">
        <v>17</v>
      </c>
    </row>
    <row r="17" spans="1:12" ht="141" customHeight="1" x14ac:dyDescent="0.25">
      <c r="A17" s="116">
        <v>3</v>
      </c>
      <c r="B17" s="102" t="s">
        <v>192</v>
      </c>
      <c r="C17" s="117" t="s">
        <v>202</v>
      </c>
      <c r="D17" s="117" t="s">
        <v>193</v>
      </c>
      <c r="E17" s="118" t="s">
        <v>62</v>
      </c>
      <c r="F17" s="118">
        <v>120000</v>
      </c>
      <c r="G17" s="118" t="s">
        <v>62</v>
      </c>
      <c r="H17" s="118" t="s">
        <v>62</v>
      </c>
      <c r="I17" s="118" t="s">
        <v>62</v>
      </c>
      <c r="J17" s="119" t="s">
        <v>201</v>
      </c>
      <c r="K17" s="117" t="s">
        <v>195</v>
      </c>
      <c r="L17" s="120" t="s">
        <v>17</v>
      </c>
    </row>
    <row r="18" spans="1:12" ht="211.8" customHeight="1" x14ac:dyDescent="0.25">
      <c r="A18" s="116">
        <v>4</v>
      </c>
      <c r="B18" s="102" t="s">
        <v>199</v>
      </c>
      <c r="C18" s="125" t="s">
        <v>203</v>
      </c>
      <c r="D18" s="33" t="s">
        <v>200</v>
      </c>
      <c r="E18" s="73" t="s">
        <v>62</v>
      </c>
      <c r="F18" s="126">
        <v>50000</v>
      </c>
      <c r="G18" s="126">
        <v>50000</v>
      </c>
      <c r="H18" s="126">
        <v>50000</v>
      </c>
      <c r="I18" s="126">
        <v>50000</v>
      </c>
      <c r="J18" s="96" t="s">
        <v>205</v>
      </c>
      <c r="K18" s="125" t="s">
        <v>204</v>
      </c>
      <c r="L18" s="100" t="s">
        <v>17</v>
      </c>
    </row>
    <row r="19" spans="1:12" ht="34.200000000000003" hidden="1" customHeight="1" x14ac:dyDescent="0.25">
      <c r="A19" s="42"/>
      <c r="B19" s="324" t="s">
        <v>70</v>
      </c>
      <c r="C19" s="325"/>
      <c r="D19" s="326"/>
      <c r="E19" s="121">
        <f>SUM(E15:E15)</f>
        <v>0</v>
      </c>
      <c r="F19" s="121">
        <f>SUM(F15:F18)</f>
        <v>1015000</v>
      </c>
      <c r="G19" s="121">
        <f>SUM(G15:G15)</f>
        <v>0</v>
      </c>
      <c r="H19" s="121">
        <f>SUM(H15:H15)</f>
        <v>0</v>
      </c>
      <c r="I19" s="121">
        <f>SUM(I15:I15)</f>
        <v>0</v>
      </c>
      <c r="J19" s="43"/>
      <c r="K19" s="44"/>
      <c r="L19" s="38"/>
    </row>
    <row r="20" spans="1:12" ht="52.2" hidden="1" customHeight="1" x14ac:dyDescent="0.7">
      <c r="A20" s="10"/>
      <c r="B20" s="32"/>
      <c r="C20" s="321" t="s">
        <v>71</v>
      </c>
      <c r="D20" s="322"/>
      <c r="E20" s="41">
        <f>COUNT(#REF!)</f>
        <v>0</v>
      </c>
      <c r="F20" s="41">
        <f>COUNT(F15:F18)</f>
        <v>4</v>
      </c>
      <c r="G20" s="41">
        <f>COUNT(#REF!)</f>
        <v>0</v>
      </c>
      <c r="H20" s="41">
        <f>COUNT(#REF!)</f>
        <v>0</v>
      </c>
      <c r="I20" s="41">
        <f>COUNT(#REF!)</f>
        <v>0</v>
      </c>
      <c r="J20" s="34"/>
      <c r="K20" s="10"/>
      <c r="L20" s="10"/>
    </row>
    <row r="21" spans="1:12" ht="45" customHeight="1" x14ac:dyDescent="0.5">
      <c r="A21" s="10"/>
      <c r="B21" s="10"/>
      <c r="C21" s="10"/>
      <c r="D21" s="10"/>
      <c r="E21" s="20"/>
      <c r="F21" s="20"/>
      <c r="G21" s="20"/>
      <c r="H21" s="20"/>
      <c r="I21" s="20"/>
      <c r="J21" s="34"/>
      <c r="K21" s="10"/>
      <c r="L21" s="10"/>
    </row>
    <row r="22" spans="1:12" ht="45" customHeight="1" x14ac:dyDescent="0.5">
      <c r="A22" s="10"/>
      <c r="B22" s="10"/>
      <c r="C22" s="10"/>
      <c r="D22" s="10"/>
      <c r="E22" s="10"/>
      <c r="F22" s="10"/>
      <c r="G22" s="10"/>
      <c r="H22" s="10"/>
      <c r="I22" s="10"/>
      <c r="J22" s="34"/>
      <c r="K22" s="10"/>
      <c r="L22" s="10"/>
    </row>
    <row r="23" spans="1:12" ht="45" customHeight="1" x14ac:dyDescent="0.5">
      <c r="A23" s="10"/>
      <c r="B23" s="10"/>
      <c r="C23" s="10"/>
      <c r="D23" s="10"/>
      <c r="E23" s="10"/>
      <c r="F23" s="10"/>
      <c r="G23" s="10"/>
      <c r="H23" s="10"/>
      <c r="I23" s="10"/>
      <c r="J23" s="34"/>
      <c r="K23" s="10"/>
      <c r="L23" s="10"/>
    </row>
    <row r="24" spans="1:12" ht="45" customHeight="1" x14ac:dyDescent="0.5">
      <c r="A24" s="10"/>
      <c r="B24" s="10"/>
      <c r="C24" s="10"/>
      <c r="D24" s="10"/>
      <c r="E24" s="10"/>
      <c r="F24" s="10"/>
      <c r="G24" s="10"/>
      <c r="H24" s="10"/>
      <c r="I24" s="10"/>
      <c r="J24" s="34"/>
      <c r="K24" s="10"/>
      <c r="L24" s="10"/>
    </row>
    <row r="25" spans="1:12" ht="45" customHeight="1" x14ac:dyDescent="0.5">
      <c r="A25" s="10"/>
      <c r="B25" s="10"/>
      <c r="C25" s="10"/>
      <c r="D25" s="10"/>
      <c r="E25" s="10"/>
      <c r="F25" s="10"/>
      <c r="G25" s="10"/>
      <c r="H25" s="10"/>
      <c r="I25" s="10"/>
      <c r="J25" s="34"/>
      <c r="K25" s="10"/>
      <c r="L25" s="10"/>
    </row>
    <row r="26" spans="1:12" ht="45" customHeight="1" x14ac:dyDescent="0.5">
      <c r="A26" s="10"/>
      <c r="B26" s="10"/>
      <c r="C26" s="10"/>
      <c r="D26" s="10"/>
      <c r="E26" s="10"/>
      <c r="F26" s="10"/>
      <c r="G26" s="10"/>
      <c r="H26" s="10"/>
      <c r="I26" s="10"/>
      <c r="J26" s="34"/>
      <c r="K26" s="10"/>
      <c r="L26" s="10"/>
    </row>
    <row r="27" spans="1:12" ht="45" customHeight="1" x14ac:dyDescent="0.5">
      <c r="A27" s="10"/>
      <c r="B27" s="10"/>
      <c r="C27" s="10"/>
      <c r="D27" s="10"/>
      <c r="E27" s="10"/>
      <c r="F27" s="10"/>
      <c r="G27" s="10"/>
      <c r="H27" s="10"/>
      <c r="I27" s="10"/>
      <c r="J27" s="34"/>
      <c r="K27" s="10"/>
      <c r="L27" s="10"/>
    </row>
    <row r="28" spans="1:12" ht="45" customHeight="1" x14ac:dyDescent="0.5">
      <c r="A28" s="10"/>
      <c r="B28" s="10"/>
      <c r="C28" s="10"/>
      <c r="D28" s="10"/>
      <c r="E28" s="10"/>
      <c r="F28" s="10"/>
      <c r="G28" s="10"/>
      <c r="H28" s="10"/>
      <c r="I28" s="10"/>
      <c r="J28" s="34"/>
      <c r="K28" s="10"/>
      <c r="L28" s="10"/>
    </row>
    <row r="29" spans="1:12" ht="45" customHeight="1" x14ac:dyDescent="0.5">
      <c r="A29" s="10"/>
      <c r="B29" s="10"/>
      <c r="C29" s="10"/>
      <c r="D29" s="10"/>
      <c r="E29" s="10"/>
      <c r="F29" s="10"/>
      <c r="G29" s="10"/>
      <c r="H29" s="10"/>
      <c r="I29" s="10"/>
      <c r="J29" s="34"/>
      <c r="K29" s="10"/>
      <c r="L29" s="10"/>
    </row>
    <row r="30" spans="1:12" ht="45" customHeight="1" x14ac:dyDescent="0.5">
      <c r="A30" s="10"/>
      <c r="B30" s="10"/>
      <c r="C30" s="10"/>
      <c r="D30" s="10"/>
      <c r="E30" s="10"/>
      <c r="F30" s="10"/>
      <c r="G30" s="10"/>
      <c r="H30" s="10"/>
      <c r="I30" s="10"/>
      <c r="J30" s="34"/>
      <c r="K30" s="10"/>
      <c r="L30" s="10"/>
    </row>
    <row r="31" spans="1:12" ht="45" customHeight="1" x14ac:dyDescent="0.5">
      <c r="A31" s="10"/>
      <c r="B31" s="10"/>
      <c r="C31" s="10"/>
      <c r="D31" s="10"/>
      <c r="E31" s="10"/>
      <c r="F31" s="10"/>
      <c r="G31" s="10"/>
      <c r="H31" s="10"/>
      <c r="I31" s="10"/>
      <c r="J31" s="34"/>
      <c r="K31" s="10"/>
      <c r="L31" s="10"/>
    </row>
    <row r="32" spans="1:12" ht="45" customHeight="1" x14ac:dyDescent="0.5">
      <c r="A32" s="10"/>
      <c r="B32" s="10"/>
      <c r="C32" s="10"/>
      <c r="D32" s="10"/>
      <c r="E32" s="10"/>
      <c r="F32" s="10"/>
      <c r="G32" s="10"/>
      <c r="H32" s="10"/>
      <c r="I32" s="10"/>
      <c r="J32" s="34"/>
      <c r="K32" s="10"/>
      <c r="L32" s="10"/>
    </row>
    <row r="33" spans="1:12" ht="45" customHeight="1" x14ac:dyDescent="0.5">
      <c r="A33" s="10"/>
      <c r="B33" s="10"/>
      <c r="C33" s="10"/>
      <c r="D33" s="10"/>
      <c r="E33" s="10"/>
      <c r="F33" s="10"/>
      <c r="G33" s="10"/>
      <c r="H33" s="10"/>
      <c r="I33" s="10"/>
      <c r="J33" s="34"/>
      <c r="K33" s="10"/>
      <c r="L33" s="10"/>
    </row>
    <row r="34" spans="1:12" ht="45" customHeight="1" x14ac:dyDescent="0.5">
      <c r="A34" s="10"/>
      <c r="B34" s="10"/>
      <c r="C34" s="10"/>
      <c r="D34" s="10"/>
      <c r="E34" s="10"/>
      <c r="F34" s="10"/>
      <c r="G34" s="10"/>
      <c r="H34" s="10"/>
      <c r="I34" s="10"/>
      <c r="J34" s="34"/>
      <c r="K34" s="10"/>
      <c r="L34" s="10"/>
    </row>
    <row r="35" spans="1:12" ht="45" customHeight="1" x14ac:dyDescent="0.5">
      <c r="A35" s="10"/>
      <c r="B35" s="10"/>
      <c r="C35" s="10"/>
      <c r="D35" s="10"/>
      <c r="E35" s="10"/>
      <c r="F35" s="10"/>
      <c r="G35" s="10"/>
      <c r="H35" s="10"/>
      <c r="I35" s="10"/>
      <c r="J35" s="34"/>
      <c r="K35" s="10"/>
      <c r="L35" s="10"/>
    </row>
    <row r="36" spans="1:12" ht="45" customHeight="1" x14ac:dyDescent="0.5">
      <c r="A36" s="10"/>
      <c r="B36" s="10"/>
      <c r="C36" s="10"/>
      <c r="D36" s="10"/>
      <c r="E36" s="10"/>
      <c r="F36" s="10"/>
      <c r="G36" s="10"/>
      <c r="H36" s="10"/>
      <c r="I36" s="10"/>
      <c r="J36" s="34"/>
      <c r="K36" s="10"/>
      <c r="L36" s="10"/>
    </row>
    <row r="37" spans="1:12" ht="45" customHeight="1" x14ac:dyDescent="0.5">
      <c r="A37" s="10"/>
      <c r="B37" s="10"/>
      <c r="C37" s="10"/>
      <c r="D37" s="10"/>
      <c r="E37" s="10"/>
      <c r="F37" s="10"/>
      <c r="G37" s="10"/>
      <c r="H37" s="10"/>
      <c r="I37" s="10"/>
      <c r="J37" s="34"/>
      <c r="K37" s="10"/>
      <c r="L37" s="10"/>
    </row>
    <row r="38" spans="1:12" ht="45" customHeight="1" x14ac:dyDescent="0.5">
      <c r="A38" s="10"/>
      <c r="B38" s="10"/>
      <c r="C38" s="10"/>
      <c r="D38" s="10"/>
      <c r="E38" s="10"/>
      <c r="F38" s="10"/>
      <c r="G38" s="10"/>
      <c r="H38" s="10"/>
      <c r="I38" s="10"/>
      <c r="J38" s="34"/>
      <c r="K38" s="10"/>
      <c r="L38" s="10"/>
    </row>
    <row r="39" spans="1:12" ht="45" customHeight="1" x14ac:dyDescent="0.5">
      <c r="A39" s="10"/>
      <c r="B39" s="10"/>
      <c r="C39" s="10"/>
      <c r="D39" s="10"/>
      <c r="E39" s="10"/>
      <c r="F39" s="10"/>
      <c r="G39" s="10"/>
      <c r="H39" s="10"/>
      <c r="I39" s="10"/>
      <c r="J39" s="34"/>
      <c r="K39" s="10"/>
      <c r="L39" s="10"/>
    </row>
    <row r="40" spans="1:12" ht="45" customHeight="1" x14ac:dyDescent="0.5">
      <c r="A40" s="10"/>
      <c r="B40" s="10"/>
      <c r="C40" s="10"/>
      <c r="D40" s="10"/>
      <c r="E40" s="10"/>
      <c r="F40" s="10"/>
      <c r="G40" s="10"/>
      <c r="H40" s="10"/>
      <c r="I40" s="10"/>
      <c r="J40" s="34"/>
      <c r="K40" s="10"/>
      <c r="L40" s="10"/>
    </row>
    <row r="41" spans="1:12" ht="45" customHeight="1" x14ac:dyDescent="0.5">
      <c r="A41" s="10"/>
      <c r="B41" s="10"/>
      <c r="C41" s="10"/>
      <c r="D41" s="10"/>
      <c r="E41" s="10"/>
      <c r="F41" s="10"/>
      <c r="G41" s="10"/>
      <c r="H41" s="10"/>
      <c r="I41" s="10"/>
      <c r="J41" s="34"/>
      <c r="K41" s="10"/>
      <c r="L41" s="10"/>
    </row>
    <row r="42" spans="1:12" ht="45" customHeight="1" x14ac:dyDescent="0.5">
      <c r="A42" s="10"/>
      <c r="B42" s="10"/>
      <c r="C42" s="10"/>
      <c r="D42" s="10"/>
      <c r="E42" s="10"/>
      <c r="F42" s="10"/>
      <c r="G42" s="10"/>
      <c r="H42" s="10"/>
      <c r="I42" s="10"/>
      <c r="J42" s="34"/>
      <c r="K42" s="10"/>
      <c r="L42" s="10"/>
    </row>
    <row r="43" spans="1:12" ht="45" customHeight="1" x14ac:dyDescent="0.5">
      <c r="A43" s="10"/>
      <c r="B43" s="10"/>
      <c r="C43" s="10"/>
      <c r="D43" s="10"/>
      <c r="E43" s="10"/>
      <c r="F43" s="10"/>
      <c r="G43" s="10"/>
      <c r="H43" s="10"/>
      <c r="I43" s="10"/>
      <c r="J43" s="34"/>
      <c r="K43" s="10"/>
      <c r="L43" s="10"/>
    </row>
    <row r="44" spans="1:12" ht="45" customHeight="1" x14ac:dyDescent="0.5">
      <c r="A44" s="10"/>
      <c r="B44" s="10"/>
      <c r="C44" s="10"/>
      <c r="D44" s="10"/>
      <c r="E44" s="10"/>
      <c r="F44" s="10"/>
      <c r="G44" s="10"/>
      <c r="H44" s="10"/>
      <c r="I44" s="10"/>
      <c r="J44" s="34"/>
      <c r="K44" s="10"/>
      <c r="L44" s="10"/>
    </row>
    <row r="45" spans="1:12" ht="45" customHeight="1" x14ac:dyDescent="0.5">
      <c r="A45" s="10"/>
      <c r="B45" s="10"/>
      <c r="C45" s="10"/>
      <c r="D45" s="10"/>
      <c r="E45" s="10"/>
      <c r="F45" s="10"/>
      <c r="G45" s="10"/>
      <c r="H45" s="10"/>
      <c r="I45" s="10"/>
      <c r="J45" s="34"/>
      <c r="K45" s="10"/>
      <c r="L45" s="10"/>
    </row>
    <row r="46" spans="1:12" ht="45" customHeight="1" x14ac:dyDescent="0.5">
      <c r="A46" s="10"/>
      <c r="B46" s="10"/>
      <c r="C46" s="10"/>
      <c r="D46" s="10"/>
      <c r="E46" s="10"/>
      <c r="F46" s="10"/>
      <c r="G46" s="10"/>
      <c r="H46" s="10"/>
      <c r="I46" s="10"/>
      <c r="J46" s="34"/>
      <c r="K46" s="10"/>
      <c r="L46" s="10"/>
    </row>
    <row r="47" spans="1:12" ht="45" customHeight="1" x14ac:dyDescent="0.5">
      <c r="A47" s="10"/>
      <c r="B47" s="10"/>
      <c r="C47" s="10"/>
      <c r="D47" s="10"/>
      <c r="E47" s="10"/>
      <c r="F47" s="10"/>
      <c r="G47" s="10"/>
      <c r="H47" s="10"/>
      <c r="I47" s="10"/>
      <c r="J47" s="34"/>
      <c r="K47" s="10"/>
      <c r="L47" s="10"/>
    </row>
    <row r="48" spans="1:12" ht="45" customHeight="1" x14ac:dyDescent="0.5">
      <c r="A48" s="10"/>
      <c r="B48" s="10"/>
      <c r="C48" s="10"/>
      <c r="D48" s="10"/>
      <c r="E48" s="10"/>
      <c r="F48" s="10"/>
      <c r="G48" s="10"/>
      <c r="H48" s="10"/>
      <c r="I48" s="10"/>
      <c r="J48" s="34"/>
      <c r="K48" s="10"/>
      <c r="L48" s="10"/>
    </row>
    <row r="49" spans="1:12" ht="45" customHeight="1" x14ac:dyDescent="0.5">
      <c r="A49" s="10"/>
      <c r="B49" s="10"/>
      <c r="C49" s="10"/>
      <c r="D49" s="10"/>
      <c r="E49" s="10"/>
      <c r="F49" s="10"/>
      <c r="G49" s="10"/>
      <c r="H49" s="10"/>
      <c r="I49" s="10"/>
      <c r="J49" s="34"/>
      <c r="K49" s="10"/>
      <c r="L49" s="10"/>
    </row>
    <row r="50" spans="1:12" ht="45" customHeight="1" x14ac:dyDescent="0.5">
      <c r="A50" s="10"/>
      <c r="B50" s="10"/>
      <c r="C50" s="10"/>
      <c r="D50" s="10"/>
      <c r="E50" s="10"/>
      <c r="F50" s="10"/>
      <c r="G50" s="10"/>
      <c r="H50" s="10"/>
      <c r="I50" s="10"/>
      <c r="J50" s="34"/>
      <c r="K50" s="10"/>
      <c r="L50" s="10"/>
    </row>
    <row r="51" spans="1:12" ht="21" customHeight="1" x14ac:dyDescent="0.5">
      <c r="A51" s="10"/>
      <c r="B51" s="10"/>
      <c r="C51" s="10"/>
      <c r="D51" s="10"/>
      <c r="E51" s="10"/>
      <c r="F51" s="10"/>
      <c r="G51" s="10"/>
      <c r="H51" s="10"/>
      <c r="I51" s="10"/>
      <c r="J51" s="34"/>
      <c r="K51" s="10"/>
      <c r="L51" s="10"/>
    </row>
    <row r="52" spans="1:12" ht="21" customHeight="1" x14ac:dyDescent="0.5">
      <c r="A52" s="10"/>
      <c r="B52" s="10"/>
      <c r="C52" s="10"/>
      <c r="D52" s="10"/>
      <c r="E52" s="10"/>
      <c r="F52" s="10"/>
      <c r="G52" s="10"/>
      <c r="H52" s="10"/>
      <c r="I52" s="10"/>
      <c r="J52" s="34"/>
      <c r="K52" s="10"/>
      <c r="L52" s="10"/>
    </row>
    <row r="53" spans="1:12" ht="21" customHeight="1" x14ac:dyDescent="0.5">
      <c r="A53" s="10"/>
      <c r="B53" s="10"/>
      <c r="C53" s="10"/>
      <c r="D53" s="10"/>
      <c r="E53" s="10"/>
      <c r="F53" s="10"/>
      <c r="G53" s="10"/>
      <c r="H53" s="10"/>
      <c r="I53" s="10"/>
      <c r="J53" s="34"/>
      <c r="K53" s="10"/>
      <c r="L53" s="10"/>
    </row>
    <row r="54" spans="1:12" ht="21" customHeight="1" x14ac:dyDescent="0.5">
      <c r="A54" s="10"/>
      <c r="B54" s="10"/>
      <c r="C54" s="10"/>
      <c r="D54" s="10"/>
      <c r="E54" s="10"/>
      <c r="F54" s="10"/>
      <c r="G54" s="10"/>
      <c r="H54" s="10"/>
      <c r="I54" s="10"/>
      <c r="J54" s="34"/>
      <c r="K54" s="10"/>
      <c r="L54" s="10"/>
    </row>
    <row r="55" spans="1:12" ht="21" customHeight="1" x14ac:dyDescent="0.5">
      <c r="A55" s="10"/>
      <c r="B55" s="10"/>
      <c r="C55" s="10"/>
      <c r="D55" s="10"/>
      <c r="E55" s="10"/>
      <c r="F55" s="10"/>
      <c r="G55" s="10"/>
      <c r="H55" s="10"/>
      <c r="I55" s="10"/>
      <c r="J55" s="34"/>
      <c r="K55" s="10"/>
      <c r="L55" s="10"/>
    </row>
    <row r="56" spans="1:12" ht="21" customHeight="1" x14ac:dyDescent="0.5">
      <c r="A56" s="10"/>
      <c r="B56" s="10"/>
      <c r="C56" s="10"/>
      <c r="D56" s="10"/>
      <c r="E56" s="10"/>
      <c r="F56" s="10"/>
      <c r="G56" s="10"/>
      <c r="H56" s="10"/>
      <c r="I56" s="10"/>
      <c r="J56" s="34"/>
      <c r="K56" s="10"/>
      <c r="L56" s="10"/>
    </row>
    <row r="57" spans="1:12" ht="21" customHeight="1" x14ac:dyDescent="0.5">
      <c r="A57" s="10"/>
      <c r="B57" s="10"/>
      <c r="C57" s="10"/>
      <c r="D57" s="10"/>
      <c r="E57" s="10"/>
      <c r="F57" s="10"/>
      <c r="G57" s="10"/>
      <c r="H57" s="10"/>
      <c r="I57" s="10"/>
      <c r="J57" s="34"/>
      <c r="K57" s="10"/>
      <c r="L57" s="10"/>
    </row>
    <row r="58" spans="1:12" ht="21" customHeight="1" x14ac:dyDescent="0.5">
      <c r="A58" s="10"/>
      <c r="B58" s="10"/>
      <c r="C58" s="10"/>
      <c r="D58" s="10"/>
      <c r="E58" s="10"/>
      <c r="F58" s="10"/>
      <c r="G58" s="10"/>
      <c r="H58" s="10"/>
      <c r="I58" s="10"/>
      <c r="J58" s="34"/>
      <c r="K58" s="10"/>
      <c r="L58" s="10"/>
    </row>
    <row r="59" spans="1:12" ht="21" customHeight="1" x14ac:dyDescent="0.5">
      <c r="A59" s="10"/>
      <c r="B59" s="10"/>
      <c r="C59" s="10"/>
      <c r="D59" s="10"/>
      <c r="E59" s="10"/>
      <c r="F59" s="10"/>
      <c r="G59" s="10"/>
      <c r="H59" s="10"/>
      <c r="I59" s="10"/>
      <c r="J59" s="34"/>
      <c r="K59" s="10"/>
      <c r="L59" s="10"/>
    </row>
    <row r="60" spans="1:12" ht="21" customHeight="1" x14ac:dyDescent="0.5">
      <c r="A60" s="10"/>
      <c r="B60" s="10"/>
      <c r="C60" s="10"/>
      <c r="D60" s="10"/>
      <c r="E60" s="10"/>
      <c r="F60" s="10"/>
      <c r="G60" s="10"/>
      <c r="H60" s="10"/>
      <c r="I60" s="10"/>
      <c r="J60" s="34"/>
      <c r="K60" s="10"/>
      <c r="L60" s="10"/>
    </row>
    <row r="61" spans="1:12" ht="21" customHeight="1" x14ac:dyDescent="0.5">
      <c r="A61" s="10"/>
      <c r="B61" s="10"/>
      <c r="C61" s="10"/>
      <c r="D61" s="10"/>
      <c r="E61" s="10"/>
      <c r="F61" s="10"/>
      <c r="G61" s="10"/>
      <c r="H61" s="10"/>
      <c r="I61" s="10"/>
      <c r="J61" s="34"/>
      <c r="K61" s="10"/>
      <c r="L61" s="10"/>
    </row>
    <row r="62" spans="1:12" ht="21" customHeight="1" x14ac:dyDescent="0.5">
      <c r="A62" s="10"/>
      <c r="B62" s="10"/>
      <c r="C62" s="10"/>
      <c r="D62" s="10"/>
      <c r="E62" s="10"/>
      <c r="F62" s="10"/>
      <c r="G62" s="10"/>
      <c r="H62" s="10"/>
      <c r="I62" s="10"/>
      <c r="J62" s="34"/>
      <c r="K62" s="10"/>
      <c r="L62" s="10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  <mergeCell ref="B6:L6"/>
    <mergeCell ref="A1:L1"/>
    <mergeCell ref="A2:L2"/>
    <mergeCell ref="A3:L3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"/>
  <sheetViews>
    <sheetView view="pageBreakPreview" zoomScale="98" zoomScaleNormal="100" zoomScaleSheetLayoutView="98" workbookViewId="0">
      <selection activeCell="P16" sqref="P16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50" t="s">
        <v>49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</row>
    <row r="3" spans="1:11" ht="27" customHeight="1" x14ac:dyDescent="0.25">
      <c r="A3" s="233" t="s">
        <v>268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</row>
    <row r="4" spans="1:11" ht="24" customHeight="1" x14ac:dyDescent="0.25">
      <c r="A4" s="350" t="s">
        <v>50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</row>
    <row r="5" spans="1:11" ht="24" customHeight="1" x14ac:dyDescent="0.25">
      <c r="A5" s="192"/>
      <c r="B5" s="193"/>
      <c r="C5" s="193"/>
      <c r="D5" s="193"/>
      <c r="E5" s="193"/>
      <c r="F5" s="193"/>
      <c r="G5" s="193"/>
      <c r="H5" s="193"/>
      <c r="I5" s="193"/>
      <c r="J5" s="192"/>
      <c r="K5" s="192"/>
    </row>
    <row r="6" spans="1:11" ht="21" customHeight="1" x14ac:dyDescent="0.75">
      <c r="A6" s="355" t="s">
        <v>3</v>
      </c>
      <c r="B6" s="357" t="s">
        <v>6</v>
      </c>
      <c r="C6" s="359" t="s">
        <v>51</v>
      </c>
      <c r="D6" s="355" t="s">
        <v>52</v>
      </c>
      <c r="E6" s="194" t="s">
        <v>72</v>
      </c>
      <c r="F6" s="347" t="s">
        <v>39</v>
      </c>
      <c r="G6" s="348"/>
      <c r="H6" s="348"/>
      <c r="I6" s="348"/>
      <c r="J6" s="349"/>
      <c r="K6" s="351" t="s">
        <v>76</v>
      </c>
    </row>
    <row r="7" spans="1:11" ht="21.75" customHeight="1" x14ac:dyDescent="0.75">
      <c r="A7" s="355"/>
      <c r="B7" s="358"/>
      <c r="C7" s="360"/>
      <c r="D7" s="355"/>
      <c r="E7" s="195" t="s">
        <v>73</v>
      </c>
      <c r="F7" s="196">
        <v>2566</v>
      </c>
      <c r="G7" s="196">
        <v>2567</v>
      </c>
      <c r="H7" s="196">
        <v>2568</v>
      </c>
      <c r="I7" s="196">
        <v>2569</v>
      </c>
      <c r="J7" s="196">
        <v>2570</v>
      </c>
      <c r="K7" s="352"/>
    </row>
    <row r="8" spans="1:11" ht="20.25" customHeight="1" x14ac:dyDescent="0.25">
      <c r="A8" s="356"/>
      <c r="B8" s="358"/>
      <c r="C8" s="360"/>
      <c r="D8" s="356"/>
      <c r="E8" s="197"/>
      <c r="F8" s="198" t="s">
        <v>53</v>
      </c>
      <c r="G8" s="198" t="s">
        <v>53</v>
      </c>
      <c r="H8" s="198" t="s">
        <v>53</v>
      </c>
      <c r="I8" s="198" t="s">
        <v>53</v>
      </c>
      <c r="J8" s="198" t="s">
        <v>53</v>
      </c>
      <c r="K8" s="352"/>
    </row>
    <row r="9" spans="1:11" ht="103.2" customHeight="1" x14ac:dyDescent="0.25">
      <c r="A9" s="199">
        <v>1</v>
      </c>
      <c r="B9" s="200" t="s">
        <v>15</v>
      </c>
      <c r="C9" s="201" t="s">
        <v>54</v>
      </c>
      <c r="D9" s="201" t="s">
        <v>297</v>
      </c>
      <c r="E9" s="202" t="s">
        <v>298</v>
      </c>
      <c r="F9" s="203" t="s">
        <v>62</v>
      </c>
      <c r="G9" s="203" t="s">
        <v>62</v>
      </c>
      <c r="H9" s="203">
        <v>2400000</v>
      </c>
      <c r="I9" s="203" t="s">
        <v>62</v>
      </c>
      <c r="J9" s="203" t="s">
        <v>62</v>
      </c>
      <c r="K9" s="204" t="s">
        <v>147</v>
      </c>
    </row>
    <row r="10" spans="1:11" ht="87" customHeight="1" x14ac:dyDescent="0.25">
      <c r="A10" s="199">
        <v>2</v>
      </c>
      <c r="B10" s="200" t="s">
        <v>11</v>
      </c>
      <c r="C10" s="201" t="s">
        <v>54</v>
      </c>
      <c r="D10" s="201" t="s">
        <v>274</v>
      </c>
      <c r="E10" s="202" t="s">
        <v>275</v>
      </c>
      <c r="F10" s="203" t="s">
        <v>62</v>
      </c>
      <c r="G10" s="203">
        <v>13000</v>
      </c>
      <c r="H10" s="203" t="s">
        <v>62</v>
      </c>
      <c r="I10" s="203" t="s">
        <v>62</v>
      </c>
      <c r="J10" s="203" t="s">
        <v>62</v>
      </c>
      <c r="K10" s="204" t="s">
        <v>12</v>
      </c>
    </row>
    <row r="11" spans="1:11" ht="64.8" hidden="1" customHeight="1" x14ac:dyDescent="0.25">
      <c r="A11" s="199">
        <v>2</v>
      </c>
      <c r="B11" s="200" t="s">
        <v>25</v>
      </c>
      <c r="C11" s="201" t="s">
        <v>54</v>
      </c>
      <c r="D11" s="201" t="s">
        <v>150</v>
      </c>
      <c r="E11" s="205" t="s">
        <v>273</v>
      </c>
      <c r="F11" s="203" t="s">
        <v>62</v>
      </c>
      <c r="G11" s="203">
        <v>0</v>
      </c>
      <c r="H11" s="203" t="s">
        <v>62</v>
      </c>
      <c r="I11" s="203" t="s">
        <v>62</v>
      </c>
      <c r="J11" s="203" t="s">
        <v>62</v>
      </c>
      <c r="K11" s="204" t="s">
        <v>147</v>
      </c>
    </row>
    <row r="12" spans="1:11" ht="74.400000000000006" hidden="1" customHeight="1" x14ac:dyDescent="0.25">
      <c r="A12" s="206">
        <v>3</v>
      </c>
      <c r="B12" s="202" t="s">
        <v>20</v>
      </c>
      <c r="C12" s="202" t="s">
        <v>54</v>
      </c>
      <c r="D12" s="202" t="s">
        <v>150</v>
      </c>
      <c r="E12" s="202" t="s">
        <v>230</v>
      </c>
      <c r="F12" s="207" t="s">
        <v>62</v>
      </c>
      <c r="G12" s="207">
        <v>0</v>
      </c>
      <c r="H12" s="207" t="s">
        <v>62</v>
      </c>
      <c r="I12" s="207" t="s">
        <v>62</v>
      </c>
      <c r="J12" s="207" t="s">
        <v>62</v>
      </c>
      <c r="K12" s="208" t="s">
        <v>149</v>
      </c>
    </row>
    <row r="13" spans="1:11" ht="90.6" hidden="1" customHeight="1" x14ac:dyDescent="0.25">
      <c r="A13" s="150"/>
      <c r="B13" s="151"/>
      <c r="C13" s="152"/>
      <c r="D13" s="152"/>
      <c r="E13" s="151"/>
      <c r="F13" s="153"/>
      <c r="G13" s="153"/>
      <c r="H13" s="153"/>
      <c r="I13" s="153"/>
      <c r="J13" s="153"/>
      <c r="K13" s="154"/>
    </row>
    <row r="14" spans="1:11" ht="68.400000000000006" hidden="1" x14ac:dyDescent="0.25">
      <c r="B14" s="90" t="s">
        <v>11</v>
      </c>
      <c r="C14" s="354" t="s">
        <v>70</v>
      </c>
      <c r="D14" s="354"/>
      <c r="E14" s="354"/>
      <c r="F14" s="87" t="e">
        <f>SUM(#REF!)</f>
        <v>#REF!</v>
      </c>
      <c r="G14" s="87">
        <f>SUM(G10:G13)</f>
        <v>13000</v>
      </c>
      <c r="H14" s="103" t="s">
        <v>62</v>
      </c>
      <c r="I14" s="103" t="s">
        <v>62</v>
      </c>
      <c r="J14" s="103" t="s">
        <v>62</v>
      </c>
    </row>
    <row r="15" spans="1:11" ht="68.400000000000006" hidden="1" x14ac:dyDescent="0.35">
      <c r="B15" s="90" t="s">
        <v>11</v>
      </c>
      <c r="C15" s="23"/>
      <c r="D15" s="353" t="s">
        <v>71</v>
      </c>
      <c r="E15" s="353"/>
      <c r="F15" s="24">
        <f>COUNT(#REF!)</f>
        <v>0</v>
      </c>
      <c r="G15" s="24">
        <f>COUNT(G10:G13)</f>
        <v>3</v>
      </c>
      <c r="H15" s="103" t="s">
        <v>62</v>
      </c>
      <c r="I15" s="103" t="s">
        <v>62</v>
      </c>
      <c r="J15" s="103" t="s">
        <v>62</v>
      </c>
    </row>
  </sheetData>
  <mergeCells count="11">
    <mergeCell ref="D15:E15"/>
    <mergeCell ref="C14:E14"/>
    <mergeCell ref="A6:A8"/>
    <mergeCell ref="B6:B8"/>
    <mergeCell ref="C6:C8"/>
    <mergeCell ref="D6:D8"/>
    <mergeCell ref="F6:J6"/>
    <mergeCell ref="A2:K2"/>
    <mergeCell ref="A4:K4"/>
    <mergeCell ref="K6:K8"/>
    <mergeCell ref="A3:K3"/>
  </mergeCells>
  <pageMargins left="0.70866141732283472" right="0.11811023622047245" top="0.35433070866141736" bottom="0.35433070866141736" header="0.31496062992125984" footer="0.31496062992125984"/>
  <pageSetup paperSize="9" scale="95" firstPageNumber="14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14</vt:i4>
      </vt:variant>
    </vt:vector>
  </HeadingPairs>
  <TitlesOfParts>
    <vt:vector size="30" baseType="lpstr">
      <vt:lpstr>ส่วนที่ 3</vt:lpstr>
      <vt:lpstr>ผ 01 </vt:lpstr>
      <vt:lpstr>ผ 01. 2</vt:lpstr>
      <vt:lpstr>ผ02.2ยท1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ยท2.7 เกษตรเพิ่ม 1.66</vt:lpstr>
      <vt:lpstr>ยุทธ 7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2023-12-08T01:51:19Z</cp:lastPrinted>
  <dcterms:created xsi:type="dcterms:W3CDTF">2021-07-19T06:42:53Z</dcterms:created>
  <dcterms:modified xsi:type="dcterms:W3CDTF">2023-12-08T01:52:13Z</dcterms:modified>
</cp:coreProperties>
</file>